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ingdf\Desktop\Sovacación\03 Ejecutivo\05 JALISCO\"/>
    </mc:Choice>
  </mc:AlternateContent>
  <bookViews>
    <workbookView xWindow="0" yWindow="0" windowWidth="20730" windowHeight="9630"/>
  </bookViews>
  <sheets>
    <sheet name="Concentrado " sheetId="1" r:id="rId1"/>
    <sheet name="Los Orcones" sheetId="19" r:id="rId2"/>
    <sheet name="Tomatlan C2" sheetId="18" r:id="rId3"/>
    <sheet name="Tomatlan C1" sheetId="17" r:id="rId4"/>
    <sheet name="San Nicolas C2" sheetId="12" r:id="rId5"/>
    <sheet name="San Nicolas C1" sheetId="11" r:id="rId6"/>
    <sheet name="Chamela" sheetId="10" r:id="rId7"/>
    <sheet name="Careyitos" sheetId="9" r:id="rId8"/>
    <sheet name="Sn KM 43" sheetId="8" r:id="rId9"/>
    <sheet name="Purificación" sheetId="7" r:id="rId10"/>
    <sheet name="Canoa" sheetId="6" r:id="rId11"/>
    <sheet name="Tepalcates 2" sheetId="5" r:id="rId12"/>
    <sheet name="Puente Seco 1 C1" sheetId="16" r:id="rId13"/>
    <sheet name="Puente Seco 1 C2" sheetId="14" r:id="rId14"/>
  </sheets>
  <definedNames>
    <definedName name="_xlnm._FilterDatabase" localSheetId="0" hidden="1">'Concentrado '!$A$10:$L$23</definedName>
    <definedName name="Cuanjucil">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7" i="1" l="1"/>
  <c r="U14" i="1"/>
  <c r="V14" i="1"/>
  <c r="W14" i="1"/>
  <c r="X14" i="1"/>
  <c r="Y14" i="1"/>
  <c r="U15" i="1"/>
  <c r="V15" i="1"/>
  <c r="W15" i="1"/>
  <c r="X15" i="1"/>
  <c r="Y15" i="1"/>
  <c r="U16" i="1"/>
  <c r="V16" i="1"/>
  <c r="W16" i="1"/>
  <c r="X16" i="1"/>
  <c r="Y16" i="1"/>
  <c r="U17" i="1"/>
  <c r="V17" i="1"/>
  <c r="W17" i="1"/>
  <c r="X17" i="1"/>
  <c r="Y17" i="1"/>
  <c r="U18" i="1"/>
  <c r="V18" i="1"/>
  <c r="W18" i="1"/>
  <c r="X18" i="1"/>
  <c r="Y18" i="1"/>
  <c r="U19" i="1"/>
  <c r="V19" i="1"/>
  <c r="W19" i="1"/>
  <c r="X19" i="1"/>
  <c r="Y19" i="1"/>
  <c r="U20" i="1"/>
  <c r="V20" i="1"/>
  <c r="W20" i="1"/>
  <c r="X20" i="1"/>
  <c r="Y20" i="1"/>
  <c r="U21" i="1"/>
  <c r="V21" i="1"/>
  <c r="W21" i="1"/>
  <c r="X21" i="1"/>
  <c r="Y21" i="1"/>
  <c r="U22" i="1"/>
  <c r="V22" i="1"/>
  <c r="W22" i="1"/>
  <c r="X22" i="1"/>
  <c r="Y22" i="1"/>
  <c r="U23" i="1"/>
  <c r="V23" i="1"/>
  <c r="W23" i="1"/>
  <c r="X23" i="1"/>
  <c r="Y23" i="1"/>
  <c r="Y13" i="1" l="1"/>
  <c r="X13" i="1"/>
  <c r="W13" i="1"/>
  <c r="V13" i="1"/>
  <c r="U13" i="1"/>
  <c r="Y12" i="1"/>
  <c r="X12" i="1"/>
  <c r="W12" i="1"/>
  <c r="V12" i="1"/>
  <c r="U12" i="1"/>
  <c r="Y11" i="1"/>
  <c r="X11" i="1"/>
  <c r="W11" i="1"/>
  <c r="V11" i="1"/>
  <c r="U11" i="1"/>
  <c r="X8" i="1" l="1"/>
  <c r="H8" i="1" s="1"/>
  <c r="U8" i="1"/>
  <c r="H9" i="1" s="1"/>
  <c r="V8" i="1"/>
  <c r="C9" i="1" s="1"/>
  <c r="Y8" i="1"/>
  <c r="C8" i="1" s="1"/>
  <c r="W8" i="1"/>
  <c r="K8" i="1" s="1"/>
</calcChain>
</file>

<file path=xl/sharedStrings.xml><?xml version="1.0" encoding="utf-8"?>
<sst xmlns="http://schemas.openxmlformats.org/spreadsheetml/2006/main" count="1929" uniqueCount="196">
  <si>
    <t>INSTITUTO DE INGENIERíA UNIVERSIDAD NACIONAL AUTÓNOMA DE MÉXICO</t>
  </si>
  <si>
    <t>N° de convenio</t>
  </si>
  <si>
    <t>Fecha de reporte</t>
  </si>
  <si>
    <t>Formato</t>
  </si>
  <si>
    <t>Inspección de puentes carreteros (Concentrado)</t>
  </si>
  <si>
    <t>Enfoque</t>
  </si>
  <si>
    <t>Socavación</t>
  </si>
  <si>
    <t>Cliente</t>
  </si>
  <si>
    <t>Secretaría de Comunicaciones y Transportes</t>
  </si>
  <si>
    <t>Elaboró</t>
  </si>
  <si>
    <t>Tramo carretero</t>
  </si>
  <si>
    <t>N° de puentes visitados</t>
  </si>
  <si>
    <t>N° de puentes en peligro Critíco</t>
  </si>
  <si>
    <t>N° de puentes en peligro Alto</t>
  </si>
  <si>
    <t>N° de puentes en peligro Moderado</t>
  </si>
  <si>
    <t>N° de puentes en peligro Bajo</t>
  </si>
  <si>
    <t>N° de puentes Estables</t>
  </si>
  <si>
    <t>Nombre</t>
  </si>
  <si>
    <t>Long. aprox.</t>
  </si>
  <si>
    <t>Latitud</t>
  </si>
  <si>
    <t>Longitud</t>
  </si>
  <si>
    <t>Daños por Socavación Local</t>
  </si>
  <si>
    <t>Deterioro por Socavación general</t>
  </si>
  <si>
    <t>Deterioro por oxidación</t>
  </si>
  <si>
    <t>Deterioro por corrosión</t>
  </si>
  <si>
    <t>Daños estructurales</t>
  </si>
  <si>
    <t>Deterioro general</t>
  </si>
  <si>
    <t>Estable</t>
  </si>
  <si>
    <t>Bajo</t>
  </si>
  <si>
    <t>Moderado</t>
  </si>
  <si>
    <t>Alto</t>
  </si>
  <si>
    <t>Critíco</t>
  </si>
  <si>
    <t>-102.1990</t>
  </si>
  <si>
    <t>Clasificación de daños</t>
  </si>
  <si>
    <t>Daño nulo o insignificante</t>
  </si>
  <si>
    <t>Daño menor, sin necesidad de trabajos de reparación, excepto tareas de mantenimiento preventivo.</t>
  </si>
  <si>
    <t>Daño evidente, trabajos de mantenimiento correctivo necesarios, reparaciones menores recomendadas, sin pérdida de funciones.</t>
  </si>
  <si>
    <t>Daño importante, trabajos de reparación inminentes, pedida menor de funciones.</t>
  </si>
  <si>
    <t>Daño severo, trabajos de reparación inmediatos, perdida mayor de funciones.</t>
  </si>
  <si>
    <t>Daño total, colapso inminente.</t>
  </si>
  <si>
    <t>Vista de apoyos</t>
  </si>
  <si>
    <t>Socavación local</t>
  </si>
  <si>
    <t>Descripción</t>
  </si>
  <si>
    <t>Vista aguas arriba</t>
  </si>
  <si>
    <t>Vista general</t>
  </si>
  <si>
    <t>Fotos</t>
  </si>
  <si>
    <t>Estable por socavación</t>
  </si>
  <si>
    <t>Cimentación desconocida</t>
  </si>
  <si>
    <t>Critico por socavación</t>
  </si>
  <si>
    <t>Potencial de falla por socavación</t>
  </si>
  <si>
    <t>Bajo riesgo de socavación</t>
  </si>
  <si>
    <t>Notas</t>
  </si>
  <si>
    <t>Riesgo por socavación</t>
  </si>
  <si>
    <t>Critico</t>
  </si>
  <si>
    <t>Estado de riesgo</t>
  </si>
  <si>
    <t>No</t>
  </si>
  <si>
    <t>Erosión</t>
  </si>
  <si>
    <t>Definido</t>
  </si>
  <si>
    <t>Encauzamiento</t>
  </si>
  <si>
    <t>Obstrucciónes al flujo</t>
  </si>
  <si>
    <t>Nula</t>
  </si>
  <si>
    <t>Laminar</t>
  </si>
  <si>
    <t>Tipo de flujo</t>
  </si>
  <si>
    <t>Escaso</t>
  </si>
  <si>
    <t>Condición del cauce</t>
  </si>
  <si>
    <t>Transición</t>
  </si>
  <si>
    <t>Curva</t>
  </si>
  <si>
    <t>Moderada</t>
  </si>
  <si>
    <t>Rocas y boleos</t>
  </si>
  <si>
    <t>Seco</t>
  </si>
  <si>
    <t>Turbulento</t>
  </si>
  <si>
    <t>Tangente</t>
  </si>
  <si>
    <t>Abundante</t>
  </si>
  <si>
    <t>De importancia en talud</t>
  </si>
  <si>
    <t>Daños encontrados</t>
  </si>
  <si>
    <t>Sí</t>
  </si>
  <si>
    <t>Muy abundante</t>
  </si>
  <si>
    <t>Local en apoyos*</t>
  </si>
  <si>
    <t>Sovacación moderada</t>
  </si>
  <si>
    <t>General en el lecho del río</t>
  </si>
  <si>
    <t>Medidas de protección a  las paredes del cauce</t>
  </si>
  <si>
    <t>Vegetación natural</t>
  </si>
  <si>
    <t>Inspección en el sitio</t>
  </si>
  <si>
    <t>Daño en las medidas de estabilización</t>
  </si>
  <si>
    <t>*Longitudes aproximadas</t>
  </si>
  <si>
    <t>Deslizamiento de laderas</t>
  </si>
  <si>
    <t>Aumento de sección del cause</t>
  </si>
  <si>
    <t>N° de carriles</t>
  </si>
  <si>
    <t>Recto</t>
  </si>
  <si>
    <t>Puente</t>
  </si>
  <si>
    <t>Tipo de cimentación de apoyos</t>
  </si>
  <si>
    <t>Sovacación severa</t>
  </si>
  <si>
    <t>Enrocamientos</t>
  </si>
  <si>
    <t>Metros</t>
  </si>
  <si>
    <t>Longitud del claros sec.</t>
  </si>
  <si>
    <t>Rectangular</t>
  </si>
  <si>
    <t>Forma geometrica pilas</t>
  </si>
  <si>
    <t>Gaviones</t>
  </si>
  <si>
    <t>Longitud del claro central</t>
  </si>
  <si>
    <t>Numero de claros</t>
  </si>
  <si>
    <t>Socavación poco importante</t>
  </si>
  <si>
    <t>Diques</t>
  </si>
  <si>
    <t>Longitud del puente</t>
  </si>
  <si>
    <t>Numero de cuerpos</t>
  </si>
  <si>
    <t>Localización (Longitud)</t>
  </si>
  <si>
    <t>Localización (Latitud)</t>
  </si>
  <si>
    <t>Concreto</t>
  </si>
  <si>
    <t>Material de subestructura</t>
  </si>
  <si>
    <t>Fecha de construcción</t>
  </si>
  <si>
    <t>Concreto Presforzado</t>
  </si>
  <si>
    <t>Material de superestructura</t>
  </si>
  <si>
    <t>Viga</t>
  </si>
  <si>
    <t>Tipo de puente</t>
  </si>
  <si>
    <t>Curvo</t>
  </si>
  <si>
    <t>Armadura</t>
  </si>
  <si>
    <t>Nombre del puente</t>
  </si>
  <si>
    <t>Concreto Postensado</t>
  </si>
  <si>
    <t>Colgante</t>
  </si>
  <si>
    <t>Desconocido</t>
  </si>
  <si>
    <t>Reticulado</t>
  </si>
  <si>
    <t>Losa de cimentación</t>
  </si>
  <si>
    <t>Exagonal</t>
  </si>
  <si>
    <t>Mixto</t>
  </si>
  <si>
    <t>Atirantado</t>
  </si>
  <si>
    <t>Inspección de puentes carreteros</t>
  </si>
  <si>
    <t>Zapata con pilotes</t>
  </si>
  <si>
    <t>Circular</t>
  </si>
  <si>
    <t>Acero</t>
  </si>
  <si>
    <t>Arco</t>
  </si>
  <si>
    <t>Dado</t>
  </si>
  <si>
    <t>Rectangular con bordes en V</t>
  </si>
  <si>
    <t>Mamposteria</t>
  </si>
  <si>
    <t>Losa</t>
  </si>
  <si>
    <t>Zapata aislada</t>
  </si>
  <si>
    <t>Rectangular con bordes redondeados</t>
  </si>
  <si>
    <t>Indice</t>
  </si>
  <si>
    <t>Tepalcates 2</t>
  </si>
  <si>
    <t>Daño en vigas por corrosión</t>
  </si>
  <si>
    <t>Evidencia de puente colapsado</t>
  </si>
  <si>
    <t>Daño por corrosión</t>
  </si>
  <si>
    <t>Fragmentos de puente colapsado</t>
  </si>
  <si>
    <t>IISGCONV-118-2016</t>
  </si>
  <si>
    <t>IIUNAM</t>
  </si>
  <si>
    <t>Cihuatlán - Puerto Vallarta</t>
  </si>
  <si>
    <t>Centro Nacional de Prevención de Desastres</t>
  </si>
  <si>
    <t>Canoa</t>
  </si>
  <si>
    <t>-104.8186</t>
  </si>
  <si>
    <t>Zapatas de sección transversal circular</t>
  </si>
  <si>
    <t>Daños a vigas por oxidación</t>
  </si>
  <si>
    <t>Señalamiento de puente</t>
  </si>
  <si>
    <t>Purificación</t>
  </si>
  <si>
    <t>-104.8915</t>
  </si>
  <si>
    <t>Daños por oxidación</t>
  </si>
  <si>
    <t>Sin nombre</t>
  </si>
  <si>
    <t>En Km 43</t>
  </si>
  <si>
    <t>Careyitos</t>
  </si>
  <si>
    <t>-105.0274</t>
  </si>
  <si>
    <t>Vista de apoyo</t>
  </si>
  <si>
    <t>Vista de superestrucutra</t>
  </si>
  <si>
    <t>-105.0702</t>
  </si>
  <si>
    <t>Chamela Principal</t>
  </si>
  <si>
    <t>Chamela</t>
  </si>
  <si>
    <t>San Nicolas C1</t>
  </si>
  <si>
    <t>-105.1837</t>
  </si>
  <si>
    <t>San Nicolas</t>
  </si>
  <si>
    <t>Geometría del puente (Cuerpo 1 Dirección Puerto Vallarta)</t>
  </si>
  <si>
    <t>De poca importancia en talud</t>
  </si>
  <si>
    <t>Agrietamientos en vigas</t>
  </si>
  <si>
    <t>Presencia de refuerzo a pila, daños a la cimentación acero de refuerzo expuesto</t>
  </si>
  <si>
    <t>Daños por erosión a pilas.</t>
  </si>
  <si>
    <t>Vista de apoyos de puente</t>
  </si>
  <si>
    <t>Vista de reperación a pila</t>
  </si>
  <si>
    <t>Daños por erosión al concreto</t>
  </si>
  <si>
    <t>Falta de recubrimiento al acero de refuerzo</t>
  </si>
  <si>
    <t>Vista de socavación local y erosión de talud</t>
  </si>
  <si>
    <t>San Nicolas C2</t>
  </si>
  <si>
    <t>Geometría del puente (Cuerpo 2 Dirección Cihuatlán)</t>
  </si>
  <si>
    <t>Daños por oxidación a vigas</t>
  </si>
  <si>
    <t>Vista de superestructura</t>
  </si>
  <si>
    <t>Tomatlan C1</t>
  </si>
  <si>
    <t>Tomatlan C2</t>
  </si>
  <si>
    <t>Los Orcones</t>
  </si>
  <si>
    <t>Puente Seco C1</t>
  </si>
  <si>
    <t>-104.6316</t>
  </si>
  <si>
    <t>Puente Seco C2</t>
  </si>
  <si>
    <t>Puente seco 1</t>
  </si>
  <si>
    <t>Vista cuerpo 1</t>
  </si>
  <si>
    <t>Vista de talud</t>
  </si>
  <si>
    <t>Registro local de huracanes y ciclones</t>
  </si>
  <si>
    <t>Vista cuerpo C2</t>
  </si>
  <si>
    <t>-105.3401</t>
  </si>
  <si>
    <t>Apoyos del puente</t>
  </si>
  <si>
    <t>-105.2910</t>
  </si>
  <si>
    <t>Obstrucciones al flujo</t>
  </si>
  <si>
    <t>Socavación local poco importante</t>
  </si>
  <si>
    <t>Acero de refuerzo expuesto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</si>
</sst>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000000"/>
  </numFmts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9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u/>
      <sz val="11"/>
      <color rgb="FFFF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 style="double">
        <color rgb="FF0000FF"/>
      </left>
      <right style="double">
        <color rgb="FF0000FF"/>
      </right>
      <top style="double">
        <color rgb="FF0000FF"/>
      </top>
      <bottom/>
      <diagonal/>
    </border>
    <border>
      <left style="double">
        <color rgb="FF0000FF"/>
      </left>
      <right/>
      <top style="double">
        <color rgb="FF0000FF"/>
      </top>
      <bottom style="double">
        <color rgb="FF0000FF"/>
      </bottom>
      <diagonal/>
    </border>
    <border>
      <left/>
      <right/>
      <top style="double">
        <color rgb="FF0000FF"/>
      </top>
      <bottom style="double">
        <color rgb="FF0000FF"/>
      </bottom>
      <diagonal/>
    </border>
    <border>
      <left/>
      <right style="double">
        <color rgb="FF0000FF"/>
      </right>
      <top style="double">
        <color rgb="FF0000FF"/>
      </top>
      <bottom style="double">
        <color rgb="FF0000FF"/>
      </bottom>
      <diagonal/>
    </border>
    <border>
      <left/>
      <right/>
      <top style="double">
        <color rgb="FF0000FF"/>
      </top>
      <bottom/>
      <diagonal/>
    </border>
    <border>
      <left style="thin">
        <color rgb="FF0000FF"/>
      </left>
      <right style="thin">
        <color rgb="FF0000FF"/>
      </right>
      <top style="thin">
        <color rgb="FF0000FF"/>
      </top>
      <bottom style="thin">
        <color rgb="FF0000FF"/>
      </bottom>
      <diagonal/>
    </border>
    <border>
      <left/>
      <right/>
      <top style="thin">
        <color rgb="FF0000FF"/>
      </top>
      <bottom style="thin">
        <color rgb="FF0000FF"/>
      </bottom>
      <diagonal/>
    </border>
    <border>
      <left/>
      <right/>
      <top/>
      <bottom style="thin">
        <color rgb="FF0000FF"/>
      </bottom>
      <diagonal/>
    </border>
    <border>
      <left/>
      <right/>
      <top style="thin">
        <color rgb="FFB2B2B2"/>
      </top>
      <bottom/>
      <diagonal/>
    </border>
    <border>
      <left/>
      <right/>
      <top style="thin">
        <color rgb="FF0000FF"/>
      </top>
      <bottom/>
      <diagonal/>
    </border>
    <border>
      <left/>
      <right/>
      <top style="double">
        <color rgb="FF0000FF"/>
      </top>
      <bottom style="thin">
        <color rgb="FF0000FF"/>
      </bottom>
      <diagonal/>
    </border>
  </borders>
  <cellStyleXfs count="3">
    <xf numFmtId="0" fontId="0" fillId="0" borderId="0"/>
    <xf numFmtId="0" fontId="1" fillId="2" borderId="0" applyNumberFormat="0" applyBorder="0" applyAlignment="0" applyProtection="0"/>
    <xf numFmtId="0" fontId="3" fillId="0" borderId="0" applyNumberFormat="0" applyFill="0" applyBorder="0" applyAlignment="0" applyProtection="0"/>
  </cellStyleXfs>
  <cellXfs count="57">
    <xf numFmtId="0" fontId="0" fillId="0" borderId="0" xfId="0"/>
    <xf numFmtId="0" fontId="0" fillId="0" borderId="0" xfId="0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0" fontId="0" fillId="0" borderId="0" xfId="0" applyFill="1" applyAlignment="1">
      <alignment horizontal="center"/>
    </xf>
    <xf numFmtId="0" fontId="3" fillId="0" borderId="1" xfId="2" applyBorder="1" applyAlignment="1">
      <alignment horizontal="center"/>
    </xf>
    <xf numFmtId="164" fontId="0" fillId="0" borderId="1" xfId="0" applyNumberForma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3" borderId="1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8" xfId="0" applyBorder="1" applyAlignment="1">
      <alignment horizontal="center"/>
    </xf>
    <xf numFmtId="0" fontId="0" fillId="0" borderId="1" xfId="0" applyBorder="1" applyAlignment="1">
      <alignment horizontal="center"/>
    </xf>
    <xf numFmtId="0" fontId="6" fillId="3" borderId="1" xfId="2" applyFont="1" applyFill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1" xfId="0" applyBorder="1" applyAlignment="1">
      <alignment horizontal="center"/>
    </xf>
    <xf numFmtId="0" fontId="3" fillId="4" borderId="1" xfId="2" applyFill="1" applyBorder="1" applyAlignment="1">
      <alignment horizontal="center"/>
    </xf>
    <xf numFmtId="0" fontId="3" fillId="4" borderId="0" xfId="2" applyFill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/>
    </xf>
    <xf numFmtId="14" fontId="0" fillId="0" borderId="1" xfId="0" applyNumberFormat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2" xfId="0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0" fillId="3" borderId="1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9" xfId="0" applyBorder="1" applyAlignment="1">
      <alignment horizontal="left"/>
    </xf>
    <xf numFmtId="0" fontId="0" fillId="0" borderId="8" xfId="0" applyBorder="1" applyAlignment="1">
      <alignment horizontal="left"/>
    </xf>
    <xf numFmtId="0" fontId="0" fillId="0" borderId="8" xfId="0" applyBorder="1" applyAlignment="1">
      <alignment horizontal="center"/>
    </xf>
    <xf numFmtId="0" fontId="0" fillId="2" borderId="7" xfId="1" applyFont="1" applyBorder="1" applyAlignment="1">
      <alignment horizontal="center"/>
    </xf>
    <xf numFmtId="0" fontId="1" fillId="2" borderId="7" xfId="1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8" xfId="0" applyFill="1" applyBorder="1" applyAlignment="1">
      <alignment horizontal="center"/>
    </xf>
    <xf numFmtId="0" fontId="0" fillId="0" borderId="9" xfId="0" applyBorder="1" applyAlignment="1">
      <alignment horizontal="center"/>
    </xf>
    <xf numFmtId="0" fontId="4" fillId="0" borderId="8" xfId="0" applyFont="1" applyBorder="1" applyAlignment="1">
      <alignment horizontal="center"/>
    </xf>
    <xf numFmtId="0" fontId="2" fillId="0" borderId="0" xfId="0" applyFont="1" applyAlignment="1">
      <alignment horizontal="center"/>
    </xf>
    <xf numFmtId="49" fontId="0" fillId="0" borderId="11" xfId="0" applyNumberFormat="1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12" xfId="0" applyBorder="1" applyAlignment="1">
      <alignment horizontal="center"/>
    </xf>
    <xf numFmtId="0" fontId="3" fillId="0" borderId="0" xfId="2" applyAlignment="1">
      <alignment horizontal="center"/>
    </xf>
  </cellXfs>
  <cellStyles count="3">
    <cellStyle name="20% - Énfasis1" xfId="1" builtinId="30"/>
    <cellStyle name="Hipervínculo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7" Type="http://schemas.openxmlformats.org/officeDocument/2006/relationships/image" Target="../media/image15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7" Type="http://schemas.openxmlformats.org/officeDocument/2006/relationships/image" Target="../media/image15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8.png"/><Relationship Id="rId7" Type="http://schemas.openxmlformats.org/officeDocument/2006/relationships/image" Target="../media/image20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19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6.png"/><Relationship Id="rId7" Type="http://schemas.openxmlformats.org/officeDocument/2006/relationships/image" Target="../media/image20.png"/><Relationship Id="rId2" Type="http://schemas.openxmlformats.org/officeDocument/2006/relationships/image" Target="../media/image18.png"/><Relationship Id="rId1" Type="http://schemas.openxmlformats.org/officeDocument/2006/relationships/image" Target="../media/image22.png"/><Relationship Id="rId6" Type="http://schemas.openxmlformats.org/officeDocument/2006/relationships/image" Target="../media/image19.png"/><Relationship Id="rId5" Type="http://schemas.openxmlformats.org/officeDocument/2006/relationships/image" Target="../media/image23.png"/><Relationship Id="rId10" Type="http://schemas.openxmlformats.org/officeDocument/2006/relationships/image" Target="../media/image16.png"/><Relationship Id="rId4" Type="http://schemas.openxmlformats.org/officeDocument/2006/relationships/image" Target="../media/image7.png"/><Relationship Id="rId9" Type="http://schemas.openxmlformats.org/officeDocument/2006/relationships/image" Target="../media/image25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7" Type="http://schemas.openxmlformats.org/officeDocument/2006/relationships/image" Target="../media/image30.png"/><Relationship Id="rId2" Type="http://schemas.openxmlformats.org/officeDocument/2006/relationships/image" Target="../media/image6.png"/><Relationship Id="rId1" Type="http://schemas.openxmlformats.org/officeDocument/2006/relationships/image" Target="../media/image26.png"/><Relationship Id="rId6" Type="http://schemas.openxmlformats.org/officeDocument/2006/relationships/image" Target="../media/image29.png"/><Relationship Id="rId5" Type="http://schemas.openxmlformats.org/officeDocument/2006/relationships/image" Target="../media/image28.png"/><Relationship Id="rId4" Type="http://schemas.openxmlformats.org/officeDocument/2006/relationships/image" Target="../media/image27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31.png"/><Relationship Id="rId6" Type="http://schemas.openxmlformats.org/officeDocument/2006/relationships/image" Target="../media/image34.png"/><Relationship Id="rId5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35.png"/><Relationship Id="rId5" Type="http://schemas.openxmlformats.org/officeDocument/2006/relationships/image" Target="../media/image37.png"/><Relationship Id="rId4" Type="http://schemas.openxmlformats.org/officeDocument/2006/relationships/image" Target="../media/image3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3" Type="http://schemas.openxmlformats.org/officeDocument/2006/relationships/image" Target="../media/image7.png"/><Relationship Id="rId7" Type="http://schemas.openxmlformats.org/officeDocument/2006/relationships/image" Target="../media/image42.png"/><Relationship Id="rId2" Type="http://schemas.openxmlformats.org/officeDocument/2006/relationships/image" Target="../media/image6.png"/><Relationship Id="rId1" Type="http://schemas.openxmlformats.org/officeDocument/2006/relationships/image" Target="../media/image38.png"/><Relationship Id="rId6" Type="http://schemas.openxmlformats.org/officeDocument/2006/relationships/image" Target="../media/image41.png"/><Relationship Id="rId5" Type="http://schemas.openxmlformats.org/officeDocument/2006/relationships/image" Target="../media/image40.png"/><Relationship Id="rId4" Type="http://schemas.openxmlformats.org/officeDocument/2006/relationships/image" Target="../media/image39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7" Type="http://schemas.openxmlformats.org/officeDocument/2006/relationships/image" Target="../media/image48.png"/><Relationship Id="rId2" Type="http://schemas.openxmlformats.org/officeDocument/2006/relationships/image" Target="../media/image6.png"/><Relationship Id="rId1" Type="http://schemas.openxmlformats.org/officeDocument/2006/relationships/image" Target="../media/image44.png"/><Relationship Id="rId6" Type="http://schemas.openxmlformats.org/officeDocument/2006/relationships/image" Target="../media/image47.png"/><Relationship Id="rId5" Type="http://schemas.openxmlformats.org/officeDocument/2006/relationships/image" Target="../media/image46.png"/><Relationship Id="rId4" Type="http://schemas.openxmlformats.org/officeDocument/2006/relationships/image" Target="../media/image45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3" Type="http://schemas.openxmlformats.org/officeDocument/2006/relationships/image" Target="../media/image7.png"/><Relationship Id="rId7" Type="http://schemas.openxmlformats.org/officeDocument/2006/relationships/image" Target="../media/image53.png"/><Relationship Id="rId2" Type="http://schemas.openxmlformats.org/officeDocument/2006/relationships/image" Target="../media/image6.png"/><Relationship Id="rId1" Type="http://schemas.openxmlformats.org/officeDocument/2006/relationships/image" Target="../media/image49.png"/><Relationship Id="rId6" Type="http://schemas.openxmlformats.org/officeDocument/2006/relationships/image" Target="../media/image52.png"/><Relationship Id="rId5" Type="http://schemas.openxmlformats.org/officeDocument/2006/relationships/image" Target="../media/image51.png"/><Relationship Id="rId4" Type="http://schemas.openxmlformats.org/officeDocument/2006/relationships/image" Target="../media/image50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5.png"/><Relationship Id="rId6" Type="http://schemas.openxmlformats.org/officeDocument/2006/relationships/image" Target="../media/image58.png"/><Relationship Id="rId5" Type="http://schemas.openxmlformats.org/officeDocument/2006/relationships/image" Target="../media/image57.png"/><Relationship Id="rId4" Type="http://schemas.openxmlformats.org/officeDocument/2006/relationships/image" Target="../media/image56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9.png"/><Relationship Id="rId6" Type="http://schemas.openxmlformats.org/officeDocument/2006/relationships/image" Target="../media/image58.png"/><Relationship Id="rId5" Type="http://schemas.openxmlformats.org/officeDocument/2006/relationships/image" Target="../media/image57.png"/><Relationship Id="rId4" Type="http://schemas.openxmlformats.org/officeDocument/2006/relationships/image" Target="../media/image5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0</xdr:rowOff>
    </xdr:from>
    <xdr:to>
      <xdr:col>1</xdr:col>
      <xdr:colOff>647700</xdr:colOff>
      <xdr:row>2</xdr:row>
      <xdr:rowOff>95250</xdr:rowOff>
    </xdr:to>
    <xdr:pic>
      <xdr:nvPicPr>
        <xdr:cNvPr id="2" name="Imagen 1" descr="http://hiperpuma.iingen.unam.mx/HiperMovil/images/hiperpuma_footer_desktop.png"/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" y="0"/>
          <a:ext cx="2162175" cy="4762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266700</xdr:colOff>
      <xdr:row>0</xdr:row>
      <xdr:rowOff>123825</xdr:rowOff>
    </xdr:from>
    <xdr:to>
      <xdr:col>11</xdr:col>
      <xdr:colOff>647700</xdr:colOff>
      <xdr:row>2</xdr:row>
      <xdr:rowOff>133350</xdr:rowOff>
    </xdr:to>
    <xdr:pic>
      <xdr:nvPicPr>
        <xdr:cNvPr id="3" name="Imagen 2" descr="Resultado de imagen para cenapred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3825" y="123825"/>
          <a:ext cx="190500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34635</xdr:colOff>
      <xdr:row>24</xdr:row>
      <xdr:rowOff>34637</xdr:rowOff>
    </xdr:from>
    <xdr:to>
      <xdr:col>12</xdr:col>
      <xdr:colOff>0</xdr:colOff>
      <xdr:row>62</xdr:row>
      <xdr:rowOff>155864</xdr:rowOff>
    </xdr:to>
    <xdr:pic>
      <xdr:nvPicPr>
        <xdr:cNvPr id="4" name="3 Imagen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1001" t="17758" b="5528"/>
        <a:stretch/>
      </xdr:blipFill>
      <xdr:spPr>
        <a:xfrm>
          <a:off x="34635" y="5212773"/>
          <a:ext cx="13542820" cy="736022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33618</xdr:colOff>
      <xdr:row>103</xdr:row>
      <xdr:rowOff>112059</xdr:rowOff>
    </xdr:from>
    <xdr:to>
      <xdr:col>4</xdr:col>
      <xdr:colOff>277343</xdr:colOff>
      <xdr:row>118</xdr:row>
      <xdr:rowOff>138217</xdr:rowOff>
    </xdr:to>
    <xdr:pic>
      <xdr:nvPicPr>
        <xdr:cNvPr id="2" name="Imagen 2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618" y="20066934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134471</xdr:colOff>
      <xdr:row>80</xdr:row>
      <xdr:rowOff>56029</xdr:rowOff>
    </xdr:from>
    <xdr:to>
      <xdr:col>4</xdr:col>
      <xdr:colOff>378196</xdr:colOff>
      <xdr:row>95</xdr:row>
      <xdr:rowOff>76090</xdr:rowOff>
    </xdr:to>
    <xdr:pic>
      <xdr:nvPicPr>
        <xdr:cNvPr id="3" name="Imagen 2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4471" y="15515104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2</xdr:col>
      <xdr:colOff>11205</xdr:colOff>
      <xdr:row>86</xdr:row>
      <xdr:rowOff>67235</xdr:rowOff>
    </xdr:from>
    <xdr:to>
      <xdr:col>2</xdr:col>
      <xdr:colOff>1098175</xdr:colOff>
      <xdr:row>90</xdr:row>
      <xdr:rowOff>181532</xdr:rowOff>
    </xdr:to>
    <xdr:sp macro="" textlink="">
      <xdr:nvSpPr>
        <xdr:cNvPr id="6" name="Elipse 5"/>
        <xdr:cNvSpPr/>
      </xdr:nvSpPr>
      <xdr:spPr>
        <a:xfrm>
          <a:off x="1535205" y="16669310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515477</xdr:colOff>
      <xdr:row>90</xdr:row>
      <xdr:rowOff>58273</xdr:rowOff>
    </xdr:from>
    <xdr:to>
      <xdr:col>3</xdr:col>
      <xdr:colOff>112064</xdr:colOff>
      <xdr:row>93</xdr:row>
      <xdr:rowOff>24656</xdr:rowOff>
    </xdr:to>
    <xdr:cxnSp macro="">
      <xdr:nvCxnSpPr>
        <xdr:cNvPr id="7" name="Conector recto de flecha 6"/>
        <xdr:cNvCxnSpPr/>
      </xdr:nvCxnSpPr>
      <xdr:spPr>
        <a:xfrm flipH="1" flipV="1">
          <a:off x="2039477" y="17422348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224117</xdr:colOff>
      <xdr:row>111</xdr:row>
      <xdr:rowOff>78440</xdr:rowOff>
    </xdr:from>
    <xdr:to>
      <xdr:col>3</xdr:col>
      <xdr:colOff>156881</xdr:colOff>
      <xdr:row>116</xdr:row>
      <xdr:rowOff>2237</xdr:rowOff>
    </xdr:to>
    <xdr:sp macro="" textlink="">
      <xdr:nvSpPr>
        <xdr:cNvPr id="8" name="Elipse 7"/>
        <xdr:cNvSpPr/>
      </xdr:nvSpPr>
      <xdr:spPr>
        <a:xfrm>
          <a:off x="1748117" y="21557315"/>
          <a:ext cx="1085289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728389</xdr:colOff>
      <xdr:row>115</xdr:row>
      <xdr:rowOff>69478</xdr:rowOff>
    </xdr:from>
    <xdr:to>
      <xdr:col>3</xdr:col>
      <xdr:colOff>324976</xdr:colOff>
      <xdr:row>118</xdr:row>
      <xdr:rowOff>35861</xdr:rowOff>
    </xdr:to>
    <xdr:cxnSp macro="">
      <xdr:nvCxnSpPr>
        <xdr:cNvPr id="9" name="Conector recto de flecha 8"/>
        <xdr:cNvCxnSpPr/>
      </xdr:nvCxnSpPr>
      <xdr:spPr>
        <a:xfrm flipH="1" flipV="1">
          <a:off x="2252389" y="22310353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123265</xdr:colOff>
      <xdr:row>55</xdr:row>
      <xdr:rowOff>67235</xdr:rowOff>
    </xdr:from>
    <xdr:to>
      <xdr:col>9</xdr:col>
      <xdr:colOff>624725</xdr:colOff>
      <xdr:row>70</xdr:row>
      <xdr:rowOff>93393</xdr:rowOff>
    </xdr:to>
    <xdr:pic>
      <xdr:nvPicPr>
        <xdr:cNvPr id="10" name="Imagen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38165" y="10639985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89647</xdr:rowOff>
    </xdr:from>
    <xdr:to>
      <xdr:col>4</xdr:col>
      <xdr:colOff>243725</xdr:colOff>
      <xdr:row>70</xdr:row>
      <xdr:rowOff>109708</xdr:rowOff>
    </xdr:to>
    <xdr:pic>
      <xdr:nvPicPr>
        <xdr:cNvPr id="11" name="Imagen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0662397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156883</xdr:colOff>
      <xdr:row>80</xdr:row>
      <xdr:rowOff>67235</xdr:rowOff>
    </xdr:from>
    <xdr:to>
      <xdr:col>9</xdr:col>
      <xdr:colOff>658343</xdr:colOff>
      <xdr:row>95</xdr:row>
      <xdr:rowOff>93393</xdr:rowOff>
    </xdr:to>
    <xdr:pic>
      <xdr:nvPicPr>
        <xdr:cNvPr id="12" name="Imagen 2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71783" y="15526310"/>
          <a:ext cx="3844735" cy="288365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56030</xdr:colOff>
      <xdr:row>102</xdr:row>
      <xdr:rowOff>190500</xdr:rowOff>
    </xdr:from>
    <xdr:to>
      <xdr:col>4</xdr:col>
      <xdr:colOff>299755</xdr:colOff>
      <xdr:row>118</xdr:row>
      <xdr:rowOff>8855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30" y="19945350"/>
          <a:ext cx="3834650" cy="2875880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80</xdr:row>
      <xdr:rowOff>78442</xdr:rowOff>
    </xdr:from>
    <xdr:to>
      <xdr:col>4</xdr:col>
      <xdr:colOff>299754</xdr:colOff>
      <xdr:row>95</xdr:row>
      <xdr:rowOff>98503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29" y="15537517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2</xdr:col>
      <xdr:colOff>537882</xdr:colOff>
      <xdr:row>83</xdr:row>
      <xdr:rowOff>100853</xdr:rowOff>
    </xdr:from>
    <xdr:to>
      <xdr:col>3</xdr:col>
      <xdr:colOff>470646</xdr:colOff>
      <xdr:row>88</xdr:row>
      <xdr:rowOff>24650</xdr:rowOff>
    </xdr:to>
    <xdr:sp macro="" textlink="">
      <xdr:nvSpPr>
        <xdr:cNvPr id="6" name="Elipse 5"/>
        <xdr:cNvSpPr/>
      </xdr:nvSpPr>
      <xdr:spPr>
        <a:xfrm>
          <a:off x="2061882" y="16131428"/>
          <a:ext cx="1085289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1042154</xdr:colOff>
      <xdr:row>87</xdr:row>
      <xdr:rowOff>91891</xdr:rowOff>
    </xdr:from>
    <xdr:to>
      <xdr:col>3</xdr:col>
      <xdr:colOff>638741</xdr:colOff>
      <xdr:row>90</xdr:row>
      <xdr:rowOff>58274</xdr:rowOff>
    </xdr:to>
    <xdr:cxnSp macro="">
      <xdr:nvCxnSpPr>
        <xdr:cNvPr id="7" name="Conector recto de flecha 6"/>
        <xdr:cNvCxnSpPr/>
      </xdr:nvCxnSpPr>
      <xdr:spPr>
        <a:xfrm flipH="1" flipV="1">
          <a:off x="2566154" y="16884466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201705</xdr:colOff>
      <xdr:row>107</xdr:row>
      <xdr:rowOff>100852</xdr:rowOff>
    </xdr:from>
    <xdr:to>
      <xdr:col>3</xdr:col>
      <xdr:colOff>134469</xdr:colOff>
      <xdr:row>112</xdr:row>
      <xdr:rowOff>24649</xdr:rowOff>
    </xdr:to>
    <xdr:sp macro="" textlink="">
      <xdr:nvSpPr>
        <xdr:cNvPr id="8" name="Elipse 7"/>
        <xdr:cNvSpPr/>
      </xdr:nvSpPr>
      <xdr:spPr>
        <a:xfrm>
          <a:off x="1725705" y="20817727"/>
          <a:ext cx="1085289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705977</xdr:colOff>
      <xdr:row>111</xdr:row>
      <xdr:rowOff>91890</xdr:rowOff>
    </xdr:from>
    <xdr:to>
      <xdr:col>3</xdr:col>
      <xdr:colOff>302564</xdr:colOff>
      <xdr:row>114</xdr:row>
      <xdr:rowOff>58273</xdr:rowOff>
    </xdr:to>
    <xdr:cxnSp macro="">
      <xdr:nvCxnSpPr>
        <xdr:cNvPr id="9" name="Conector recto de flecha 8"/>
        <xdr:cNvCxnSpPr/>
      </xdr:nvCxnSpPr>
      <xdr:spPr>
        <a:xfrm flipH="1" flipV="1">
          <a:off x="2229977" y="21570765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201706</xdr:colOff>
      <xdr:row>55</xdr:row>
      <xdr:rowOff>67236</xdr:rowOff>
    </xdr:from>
    <xdr:to>
      <xdr:col>9</xdr:col>
      <xdr:colOff>703166</xdr:colOff>
      <xdr:row>70</xdr:row>
      <xdr:rowOff>87297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16606" y="10639986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55</xdr:row>
      <xdr:rowOff>44824</xdr:rowOff>
    </xdr:from>
    <xdr:to>
      <xdr:col>4</xdr:col>
      <xdr:colOff>322166</xdr:colOff>
      <xdr:row>70</xdr:row>
      <xdr:rowOff>70982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441" y="10617574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179294</xdr:colOff>
      <xdr:row>80</xdr:row>
      <xdr:rowOff>100853</xdr:rowOff>
    </xdr:from>
    <xdr:to>
      <xdr:col>9</xdr:col>
      <xdr:colOff>680754</xdr:colOff>
      <xdr:row>95</xdr:row>
      <xdr:rowOff>127011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4194" y="15559928"/>
          <a:ext cx="3844735" cy="2883658"/>
        </a:xfrm>
        <a:prstGeom prst="rect">
          <a:avLst/>
        </a:prstGeom>
      </xdr:spPr>
    </xdr:pic>
    <xdr:clientData/>
  </xdr:twoCellAnchor>
  <xdr:twoCellAnchor>
    <xdr:from>
      <xdr:col>6</xdr:col>
      <xdr:colOff>593912</xdr:colOff>
      <xdr:row>87</xdr:row>
      <xdr:rowOff>145677</xdr:rowOff>
    </xdr:from>
    <xdr:to>
      <xdr:col>8</xdr:col>
      <xdr:colOff>33617</xdr:colOff>
      <xdr:row>92</xdr:row>
      <xdr:rowOff>69474</xdr:rowOff>
    </xdr:to>
    <xdr:sp macro="" textlink="">
      <xdr:nvSpPr>
        <xdr:cNvPr id="13" name="Elipse 12"/>
        <xdr:cNvSpPr/>
      </xdr:nvSpPr>
      <xdr:spPr>
        <a:xfrm>
          <a:off x="6270812" y="16938252"/>
          <a:ext cx="108753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336184</xdr:colOff>
      <xdr:row>91</xdr:row>
      <xdr:rowOff>136715</xdr:rowOff>
    </xdr:from>
    <xdr:to>
      <xdr:col>8</xdr:col>
      <xdr:colOff>201712</xdr:colOff>
      <xdr:row>94</xdr:row>
      <xdr:rowOff>103098</xdr:rowOff>
    </xdr:to>
    <xdr:cxnSp macro="">
      <xdr:nvCxnSpPr>
        <xdr:cNvPr id="14" name="Conector recto de flecha 13"/>
        <xdr:cNvCxnSpPr/>
      </xdr:nvCxnSpPr>
      <xdr:spPr>
        <a:xfrm flipH="1" flipV="1">
          <a:off x="6775084" y="17691290"/>
          <a:ext cx="75135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56030</xdr:colOff>
      <xdr:row>102</xdr:row>
      <xdr:rowOff>190500</xdr:rowOff>
    </xdr:from>
    <xdr:to>
      <xdr:col>4</xdr:col>
      <xdr:colOff>299755</xdr:colOff>
      <xdr:row>118</xdr:row>
      <xdr:rowOff>8855</xdr:rowOff>
    </xdr:to>
    <xdr:pic>
      <xdr:nvPicPr>
        <xdr:cNvPr id="2" name="Imagen 3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30" y="19945350"/>
          <a:ext cx="3834650" cy="2875880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</xdr:colOff>
      <xdr:row>80</xdr:row>
      <xdr:rowOff>78442</xdr:rowOff>
    </xdr:from>
    <xdr:to>
      <xdr:col>4</xdr:col>
      <xdr:colOff>299754</xdr:colOff>
      <xdr:row>95</xdr:row>
      <xdr:rowOff>98503</xdr:rowOff>
    </xdr:to>
    <xdr:pic>
      <xdr:nvPicPr>
        <xdr:cNvPr id="3" name="Imagen 2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29" y="15537517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2</xdr:col>
      <xdr:colOff>11205</xdr:colOff>
      <xdr:row>86</xdr:row>
      <xdr:rowOff>67235</xdr:rowOff>
    </xdr:from>
    <xdr:to>
      <xdr:col>2</xdr:col>
      <xdr:colOff>1098175</xdr:colOff>
      <xdr:row>90</xdr:row>
      <xdr:rowOff>181532</xdr:rowOff>
    </xdr:to>
    <xdr:sp macro="" textlink="">
      <xdr:nvSpPr>
        <xdr:cNvPr id="6" name="Elipse 6"/>
        <xdr:cNvSpPr/>
      </xdr:nvSpPr>
      <xdr:spPr>
        <a:xfrm>
          <a:off x="1535205" y="16669310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515477</xdr:colOff>
      <xdr:row>90</xdr:row>
      <xdr:rowOff>58273</xdr:rowOff>
    </xdr:from>
    <xdr:to>
      <xdr:col>3</xdr:col>
      <xdr:colOff>112064</xdr:colOff>
      <xdr:row>93</xdr:row>
      <xdr:rowOff>24656</xdr:rowOff>
    </xdr:to>
    <xdr:cxnSp macro="">
      <xdr:nvCxnSpPr>
        <xdr:cNvPr id="7" name="Conector recto de flecha 7"/>
        <xdr:cNvCxnSpPr/>
      </xdr:nvCxnSpPr>
      <xdr:spPr>
        <a:xfrm flipH="1" flipV="1">
          <a:off x="2039477" y="17422348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324970</xdr:colOff>
      <xdr:row>109</xdr:row>
      <xdr:rowOff>44822</xdr:rowOff>
    </xdr:from>
    <xdr:to>
      <xdr:col>2</xdr:col>
      <xdr:colOff>649940</xdr:colOff>
      <xdr:row>113</xdr:row>
      <xdr:rowOff>159119</xdr:rowOff>
    </xdr:to>
    <xdr:sp macro="" textlink="">
      <xdr:nvSpPr>
        <xdr:cNvPr id="8" name="Elipse 8"/>
        <xdr:cNvSpPr/>
      </xdr:nvSpPr>
      <xdr:spPr>
        <a:xfrm>
          <a:off x="1086970" y="21201528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67242</xdr:colOff>
      <xdr:row>113</xdr:row>
      <xdr:rowOff>35860</xdr:rowOff>
    </xdr:from>
    <xdr:to>
      <xdr:col>2</xdr:col>
      <xdr:colOff>818035</xdr:colOff>
      <xdr:row>116</xdr:row>
      <xdr:rowOff>2243</xdr:rowOff>
    </xdr:to>
    <xdr:cxnSp macro="">
      <xdr:nvCxnSpPr>
        <xdr:cNvPr id="9" name="Conector recto de flecha 9"/>
        <xdr:cNvCxnSpPr/>
      </xdr:nvCxnSpPr>
      <xdr:spPr>
        <a:xfrm flipH="1" flipV="1">
          <a:off x="1591242" y="21954566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201706</xdr:colOff>
      <xdr:row>55</xdr:row>
      <xdr:rowOff>67236</xdr:rowOff>
    </xdr:from>
    <xdr:to>
      <xdr:col>9</xdr:col>
      <xdr:colOff>703166</xdr:colOff>
      <xdr:row>70</xdr:row>
      <xdr:rowOff>87297</xdr:rowOff>
    </xdr:to>
    <xdr:pic>
      <xdr:nvPicPr>
        <xdr:cNvPr id="10" name="Imagen 1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16606" y="10639986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55</xdr:row>
      <xdr:rowOff>44824</xdr:rowOff>
    </xdr:from>
    <xdr:to>
      <xdr:col>4</xdr:col>
      <xdr:colOff>322166</xdr:colOff>
      <xdr:row>70</xdr:row>
      <xdr:rowOff>70982</xdr:rowOff>
    </xdr:to>
    <xdr:pic>
      <xdr:nvPicPr>
        <xdr:cNvPr id="11" name="Imagen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441" y="10617574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179294</xdr:colOff>
      <xdr:row>80</xdr:row>
      <xdr:rowOff>100853</xdr:rowOff>
    </xdr:from>
    <xdr:to>
      <xdr:col>9</xdr:col>
      <xdr:colOff>680754</xdr:colOff>
      <xdr:row>95</xdr:row>
      <xdr:rowOff>127011</xdr:rowOff>
    </xdr:to>
    <xdr:pic>
      <xdr:nvPicPr>
        <xdr:cNvPr id="12" name="Imagen 2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4194" y="15559928"/>
          <a:ext cx="3844735" cy="2883658"/>
        </a:xfrm>
        <a:prstGeom prst="rect">
          <a:avLst/>
        </a:prstGeom>
      </xdr:spPr>
    </xdr:pic>
    <xdr:clientData/>
  </xdr:twoCellAnchor>
  <xdr:twoCellAnchor>
    <xdr:from>
      <xdr:col>7</xdr:col>
      <xdr:colOff>638736</xdr:colOff>
      <xdr:row>88</xdr:row>
      <xdr:rowOff>22412</xdr:rowOff>
    </xdr:from>
    <xdr:to>
      <xdr:col>8</xdr:col>
      <xdr:colOff>840441</xdr:colOff>
      <xdr:row>92</xdr:row>
      <xdr:rowOff>136709</xdr:rowOff>
    </xdr:to>
    <xdr:sp macro="" textlink="">
      <xdr:nvSpPr>
        <xdr:cNvPr id="13" name="Elipse 29"/>
        <xdr:cNvSpPr/>
      </xdr:nvSpPr>
      <xdr:spPr>
        <a:xfrm>
          <a:off x="7077636" y="17005487"/>
          <a:ext cx="108753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257743</xdr:colOff>
      <xdr:row>92</xdr:row>
      <xdr:rowOff>13450</xdr:rowOff>
    </xdr:from>
    <xdr:to>
      <xdr:col>9</xdr:col>
      <xdr:colOff>78448</xdr:colOff>
      <xdr:row>94</xdr:row>
      <xdr:rowOff>170333</xdr:rowOff>
    </xdr:to>
    <xdr:cxnSp macro="">
      <xdr:nvCxnSpPr>
        <xdr:cNvPr id="14" name="Conector recto de flecha 30"/>
        <xdr:cNvCxnSpPr/>
      </xdr:nvCxnSpPr>
      <xdr:spPr>
        <a:xfrm flipH="1" flipV="1">
          <a:off x="7582468" y="17758525"/>
          <a:ext cx="754155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112059</xdr:colOff>
      <xdr:row>103</xdr:row>
      <xdr:rowOff>33618</xdr:rowOff>
    </xdr:from>
    <xdr:to>
      <xdr:col>9</xdr:col>
      <xdr:colOff>613519</xdr:colOff>
      <xdr:row>118</xdr:row>
      <xdr:rowOff>59776</xdr:rowOff>
    </xdr:to>
    <xdr:pic>
      <xdr:nvPicPr>
        <xdr:cNvPr id="2" name="Imagen 3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26959" y="19988493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123264</xdr:colOff>
      <xdr:row>103</xdr:row>
      <xdr:rowOff>67235</xdr:rowOff>
    </xdr:from>
    <xdr:to>
      <xdr:col>4</xdr:col>
      <xdr:colOff>366989</xdr:colOff>
      <xdr:row>118</xdr:row>
      <xdr:rowOff>87296</xdr:rowOff>
    </xdr:to>
    <xdr:pic>
      <xdr:nvPicPr>
        <xdr:cNvPr id="3" name="Imagen 2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264" y="20022110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100852</xdr:colOff>
      <xdr:row>80</xdr:row>
      <xdr:rowOff>89648</xdr:rowOff>
    </xdr:from>
    <xdr:to>
      <xdr:col>4</xdr:col>
      <xdr:colOff>344577</xdr:colOff>
      <xdr:row>95</xdr:row>
      <xdr:rowOff>109709</xdr:rowOff>
    </xdr:to>
    <xdr:pic>
      <xdr:nvPicPr>
        <xdr:cNvPr id="4" name="Imagen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852" y="15548723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5" name="Imagen 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6" name="Imagen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0</xdr:col>
      <xdr:colOff>470646</xdr:colOff>
      <xdr:row>86</xdr:row>
      <xdr:rowOff>0</xdr:rowOff>
    </xdr:from>
    <xdr:to>
      <xdr:col>2</xdr:col>
      <xdr:colOff>33616</xdr:colOff>
      <xdr:row>90</xdr:row>
      <xdr:rowOff>114297</xdr:rowOff>
    </xdr:to>
    <xdr:sp macro="" textlink="">
      <xdr:nvSpPr>
        <xdr:cNvPr id="7" name="Elipse 5"/>
        <xdr:cNvSpPr/>
      </xdr:nvSpPr>
      <xdr:spPr>
        <a:xfrm>
          <a:off x="470646" y="16602075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212918</xdr:colOff>
      <xdr:row>89</xdr:row>
      <xdr:rowOff>181538</xdr:rowOff>
    </xdr:from>
    <xdr:to>
      <xdr:col>2</xdr:col>
      <xdr:colOff>201711</xdr:colOff>
      <xdr:row>92</xdr:row>
      <xdr:rowOff>147921</xdr:rowOff>
    </xdr:to>
    <xdr:cxnSp macro="">
      <xdr:nvCxnSpPr>
        <xdr:cNvPr id="8" name="Conector recto de flecha 6"/>
        <xdr:cNvCxnSpPr/>
      </xdr:nvCxnSpPr>
      <xdr:spPr>
        <a:xfrm flipH="1" flipV="1">
          <a:off x="974918" y="17355113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526676</xdr:colOff>
      <xdr:row>107</xdr:row>
      <xdr:rowOff>100852</xdr:rowOff>
    </xdr:from>
    <xdr:to>
      <xdr:col>2</xdr:col>
      <xdr:colOff>851646</xdr:colOff>
      <xdr:row>112</xdr:row>
      <xdr:rowOff>24649</xdr:rowOff>
    </xdr:to>
    <xdr:sp macro="" textlink="">
      <xdr:nvSpPr>
        <xdr:cNvPr id="9" name="Elipse 8"/>
        <xdr:cNvSpPr/>
      </xdr:nvSpPr>
      <xdr:spPr>
        <a:xfrm>
          <a:off x="1288676" y="20817727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268948</xdr:colOff>
      <xdr:row>111</xdr:row>
      <xdr:rowOff>91890</xdr:rowOff>
    </xdr:from>
    <xdr:to>
      <xdr:col>2</xdr:col>
      <xdr:colOff>1019741</xdr:colOff>
      <xdr:row>114</xdr:row>
      <xdr:rowOff>58273</xdr:rowOff>
    </xdr:to>
    <xdr:cxnSp macro="">
      <xdr:nvCxnSpPr>
        <xdr:cNvPr id="10" name="Conector recto de flecha 9"/>
        <xdr:cNvCxnSpPr/>
      </xdr:nvCxnSpPr>
      <xdr:spPr>
        <a:xfrm flipH="1" flipV="1">
          <a:off x="1792948" y="2157076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145676</xdr:colOff>
      <xdr:row>55</xdr:row>
      <xdr:rowOff>78441</xdr:rowOff>
    </xdr:from>
    <xdr:to>
      <xdr:col>9</xdr:col>
      <xdr:colOff>647136</xdr:colOff>
      <xdr:row>70</xdr:row>
      <xdr:rowOff>104599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0576" y="10651191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145676</xdr:colOff>
      <xdr:row>55</xdr:row>
      <xdr:rowOff>56030</xdr:rowOff>
    </xdr:from>
    <xdr:to>
      <xdr:col>4</xdr:col>
      <xdr:colOff>389401</xdr:colOff>
      <xdr:row>70</xdr:row>
      <xdr:rowOff>82188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5676" y="10628780"/>
          <a:ext cx="3834650" cy="2883658"/>
        </a:xfrm>
        <a:prstGeom prst="rect">
          <a:avLst/>
        </a:prstGeom>
      </xdr:spPr>
    </xdr:pic>
    <xdr:clientData/>
  </xdr:twoCellAnchor>
  <xdr:twoCellAnchor>
    <xdr:from>
      <xdr:col>7</xdr:col>
      <xdr:colOff>22412</xdr:colOff>
      <xdr:row>110</xdr:row>
      <xdr:rowOff>179294</xdr:rowOff>
    </xdr:from>
    <xdr:to>
      <xdr:col>8</xdr:col>
      <xdr:colOff>224117</xdr:colOff>
      <xdr:row>115</xdr:row>
      <xdr:rowOff>103091</xdr:rowOff>
    </xdr:to>
    <xdr:sp macro="" textlink="">
      <xdr:nvSpPr>
        <xdr:cNvPr id="13" name="Elipse 21"/>
        <xdr:cNvSpPr/>
      </xdr:nvSpPr>
      <xdr:spPr>
        <a:xfrm>
          <a:off x="6461312" y="21467669"/>
          <a:ext cx="108753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526684</xdr:colOff>
      <xdr:row>114</xdr:row>
      <xdr:rowOff>170332</xdr:rowOff>
    </xdr:from>
    <xdr:to>
      <xdr:col>8</xdr:col>
      <xdr:colOff>392212</xdr:colOff>
      <xdr:row>117</xdr:row>
      <xdr:rowOff>136715</xdr:rowOff>
    </xdr:to>
    <xdr:cxnSp macro="">
      <xdr:nvCxnSpPr>
        <xdr:cNvPr id="14" name="Conector recto de flecha 22"/>
        <xdr:cNvCxnSpPr/>
      </xdr:nvCxnSpPr>
      <xdr:spPr>
        <a:xfrm flipH="1" flipV="1">
          <a:off x="6965584" y="22220707"/>
          <a:ext cx="75135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123264</xdr:colOff>
      <xdr:row>109</xdr:row>
      <xdr:rowOff>134471</xdr:rowOff>
    </xdr:from>
    <xdr:to>
      <xdr:col>6</xdr:col>
      <xdr:colOff>448234</xdr:colOff>
      <xdr:row>114</xdr:row>
      <xdr:rowOff>58268</xdr:rowOff>
    </xdr:to>
    <xdr:sp macro="" textlink="">
      <xdr:nvSpPr>
        <xdr:cNvPr id="15" name="Elipse 23"/>
        <xdr:cNvSpPr/>
      </xdr:nvSpPr>
      <xdr:spPr>
        <a:xfrm>
          <a:off x="5038164" y="21232346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627536</xdr:colOff>
      <xdr:row>113</xdr:row>
      <xdr:rowOff>125509</xdr:rowOff>
    </xdr:from>
    <xdr:to>
      <xdr:col>6</xdr:col>
      <xdr:colOff>616329</xdr:colOff>
      <xdr:row>116</xdr:row>
      <xdr:rowOff>91892</xdr:rowOff>
    </xdr:to>
    <xdr:cxnSp macro="">
      <xdr:nvCxnSpPr>
        <xdr:cNvPr id="16" name="Conector recto de flecha 24"/>
        <xdr:cNvCxnSpPr/>
      </xdr:nvCxnSpPr>
      <xdr:spPr>
        <a:xfrm flipH="1" flipV="1">
          <a:off x="5542436" y="21985384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134471</xdr:colOff>
      <xdr:row>80</xdr:row>
      <xdr:rowOff>112059</xdr:rowOff>
    </xdr:from>
    <xdr:to>
      <xdr:col>9</xdr:col>
      <xdr:colOff>635931</xdr:colOff>
      <xdr:row>95</xdr:row>
      <xdr:rowOff>132120</xdr:rowOff>
    </xdr:to>
    <xdr:pic>
      <xdr:nvPicPr>
        <xdr:cNvPr id="17" name="Imagen 2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49371" y="15571134"/>
          <a:ext cx="3844735" cy="287756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100852</xdr:colOff>
      <xdr:row>127</xdr:row>
      <xdr:rowOff>78441</xdr:rowOff>
    </xdr:from>
    <xdr:to>
      <xdr:col>4</xdr:col>
      <xdr:colOff>344577</xdr:colOff>
      <xdr:row>142</xdr:row>
      <xdr:rowOff>98502</xdr:rowOff>
    </xdr:to>
    <xdr:pic>
      <xdr:nvPicPr>
        <xdr:cNvPr id="2" name="Imagen 3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852" y="24719616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100852</xdr:colOff>
      <xdr:row>80</xdr:row>
      <xdr:rowOff>89648</xdr:rowOff>
    </xdr:from>
    <xdr:to>
      <xdr:col>4</xdr:col>
      <xdr:colOff>344577</xdr:colOff>
      <xdr:row>95</xdr:row>
      <xdr:rowOff>109709</xdr:rowOff>
    </xdr:to>
    <xdr:pic>
      <xdr:nvPicPr>
        <xdr:cNvPr id="3" name="Imagen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852" y="15548723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4" name="Imagen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5" name="Imagen 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2</xdr:col>
      <xdr:colOff>134470</xdr:colOff>
      <xdr:row>85</xdr:row>
      <xdr:rowOff>156882</xdr:rowOff>
    </xdr:from>
    <xdr:to>
      <xdr:col>3</xdr:col>
      <xdr:colOff>67234</xdr:colOff>
      <xdr:row>90</xdr:row>
      <xdr:rowOff>80679</xdr:rowOff>
    </xdr:to>
    <xdr:sp macro="" textlink="">
      <xdr:nvSpPr>
        <xdr:cNvPr id="6" name="Elipse 4"/>
        <xdr:cNvSpPr/>
      </xdr:nvSpPr>
      <xdr:spPr>
        <a:xfrm>
          <a:off x="1658470" y="16568457"/>
          <a:ext cx="1085289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638742</xdr:colOff>
      <xdr:row>89</xdr:row>
      <xdr:rowOff>147920</xdr:rowOff>
    </xdr:from>
    <xdr:to>
      <xdr:col>3</xdr:col>
      <xdr:colOff>235329</xdr:colOff>
      <xdr:row>92</xdr:row>
      <xdr:rowOff>114303</xdr:rowOff>
    </xdr:to>
    <xdr:cxnSp macro="">
      <xdr:nvCxnSpPr>
        <xdr:cNvPr id="7" name="Conector recto de flecha 5"/>
        <xdr:cNvCxnSpPr/>
      </xdr:nvCxnSpPr>
      <xdr:spPr>
        <a:xfrm flipH="1" flipV="1">
          <a:off x="2162742" y="17321495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22410</xdr:colOff>
      <xdr:row>103</xdr:row>
      <xdr:rowOff>145677</xdr:rowOff>
    </xdr:from>
    <xdr:to>
      <xdr:col>4</xdr:col>
      <xdr:colOff>266135</xdr:colOff>
      <xdr:row>118</xdr:row>
      <xdr:rowOff>165738</xdr:rowOff>
    </xdr:to>
    <xdr:pic>
      <xdr:nvPicPr>
        <xdr:cNvPr id="8" name="Imagen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410" y="20100552"/>
          <a:ext cx="3834650" cy="2877561"/>
        </a:xfrm>
        <a:prstGeom prst="rect">
          <a:avLst/>
        </a:prstGeom>
      </xdr:spPr>
    </xdr:pic>
    <xdr:clientData/>
  </xdr:twoCellAnchor>
  <xdr:twoCellAnchor>
    <xdr:from>
      <xdr:col>1</xdr:col>
      <xdr:colOff>526676</xdr:colOff>
      <xdr:row>107</xdr:row>
      <xdr:rowOff>100852</xdr:rowOff>
    </xdr:from>
    <xdr:to>
      <xdr:col>2</xdr:col>
      <xdr:colOff>851646</xdr:colOff>
      <xdr:row>112</xdr:row>
      <xdr:rowOff>24649</xdr:rowOff>
    </xdr:to>
    <xdr:sp macro="" textlink="">
      <xdr:nvSpPr>
        <xdr:cNvPr id="9" name="Elipse 9"/>
        <xdr:cNvSpPr/>
      </xdr:nvSpPr>
      <xdr:spPr>
        <a:xfrm>
          <a:off x="1288676" y="20817727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268948</xdr:colOff>
      <xdr:row>111</xdr:row>
      <xdr:rowOff>91890</xdr:rowOff>
    </xdr:from>
    <xdr:to>
      <xdr:col>2</xdr:col>
      <xdr:colOff>1019741</xdr:colOff>
      <xdr:row>114</xdr:row>
      <xdr:rowOff>58273</xdr:rowOff>
    </xdr:to>
    <xdr:cxnSp macro="">
      <xdr:nvCxnSpPr>
        <xdr:cNvPr id="10" name="Conector recto de flecha 10"/>
        <xdr:cNvCxnSpPr/>
      </xdr:nvCxnSpPr>
      <xdr:spPr>
        <a:xfrm flipH="1" flipV="1">
          <a:off x="1792948" y="2157076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145676</xdr:colOff>
      <xdr:row>55</xdr:row>
      <xdr:rowOff>78441</xdr:rowOff>
    </xdr:from>
    <xdr:to>
      <xdr:col>9</xdr:col>
      <xdr:colOff>647136</xdr:colOff>
      <xdr:row>70</xdr:row>
      <xdr:rowOff>104599</xdr:rowOff>
    </xdr:to>
    <xdr:pic>
      <xdr:nvPicPr>
        <xdr:cNvPr id="11" name="Imagen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60576" y="10651191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145676</xdr:colOff>
      <xdr:row>55</xdr:row>
      <xdr:rowOff>56030</xdr:rowOff>
    </xdr:from>
    <xdr:to>
      <xdr:col>4</xdr:col>
      <xdr:colOff>389401</xdr:colOff>
      <xdr:row>70</xdr:row>
      <xdr:rowOff>82188</xdr:rowOff>
    </xdr:to>
    <xdr:pic>
      <xdr:nvPicPr>
        <xdr:cNvPr id="12" name="Imagen 2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5676" y="10628780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22412</xdr:colOff>
      <xdr:row>80</xdr:row>
      <xdr:rowOff>67236</xdr:rowOff>
    </xdr:from>
    <xdr:to>
      <xdr:col>9</xdr:col>
      <xdr:colOff>523872</xdr:colOff>
      <xdr:row>95</xdr:row>
      <xdr:rowOff>87297</xdr:rowOff>
    </xdr:to>
    <xdr:pic>
      <xdr:nvPicPr>
        <xdr:cNvPr id="13" name="Imagen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37312" y="15526311"/>
          <a:ext cx="3844735" cy="2877561"/>
        </a:xfrm>
        <a:prstGeom prst="rect">
          <a:avLst/>
        </a:prstGeom>
      </xdr:spPr>
    </xdr:pic>
    <xdr:clientData/>
  </xdr:twoCellAnchor>
  <xdr:twoCellAnchor>
    <xdr:from>
      <xdr:col>6</xdr:col>
      <xdr:colOff>313764</xdr:colOff>
      <xdr:row>85</xdr:row>
      <xdr:rowOff>67235</xdr:rowOff>
    </xdr:from>
    <xdr:to>
      <xdr:col>7</xdr:col>
      <xdr:colOff>638734</xdr:colOff>
      <xdr:row>89</xdr:row>
      <xdr:rowOff>181532</xdr:rowOff>
    </xdr:to>
    <xdr:sp macro="" textlink="">
      <xdr:nvSpPr>
        <xdr:cNvPr id="14" name="Elipse 23"/>
        <xdr:cNvSpPr/>
      </xdr:nvSpPr>
      <xdr:spPr>
        <a:xfrm>
          <a:off x="5990664" y="16478810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56036</xdr:colOff>
      <xdr:row>89</xdr:row>
      <xdr:rowOff>58273</xdr:rowOff>
    </xdr:from>
    <xdr:to>
      <xdr:col>7</xdr:col>
      <xdr:colOff>806829</xdr:colOff>
      <xdr:row>92</xdr:row>
      <xdr:rowOff>24656</xdr:rowOff>
    </xdr:to>
    <xdr:cxnSp macro="">
      <xdr:nvCxnSpPr>
        <xdr:cNvPr id="15" name="Conector recto de flecha 24"/>
        <xdr:cNvCxnSpPr/>
      </xdr:nvCxnSpPr>
      <xdr:spPr>
        <a:xfrm flipH="1" flipV="1">
          <a:off x="6494936" y="17231848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78442</xdr:colOff>
      <xdr:row>103</xdr:row>
      <xdr:rowOff>44823</xdr:rowOff>
    </xdr:from>
    <xdr:to>
      <xdr:col>9</xdr:col>
      <xdr:colOff>579902</xdr:colOff>
      <xdr:row>118</xdr:row>
      <xdr:rowOff>70981</xdr:rowOff>
    </xdr:to>
    <xdr:pic>
      <xdr:nvPicPr>
        <xdr:cNvPr id="16" name="Imagen 2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993342" y="19999698"/>
          <a:ext cx="3844735" cy="2883658"/>
        </a:xfrm>
        <a:prstGeom prst="rect">
          <a:avLst/>
        </a:prstGeom>
      </xdr:spPr>
    </xdr:pic>
    <xdr:clientData/>
  </xdr:twoCellAnchor>
  <xdr:twoCellAnchor>
    <xdr:from>
      <xdr:col>6</xdr:col>
      <xdr:colOff>235323</xdr:colOff>
      <xdr:row>110</xdr:row>
      <xdr:rowOff>100853</xdr:rowOff>
    </xdr:from>
    <xdr:to>
      <xdr:col>7</xdr:col>
      <xdr:colOff>560293</xdr:colOff>
      <xdr:row>115</xdr:row>
      <xdr:rowOff>24650</xdr:rowOff>
    </xdr:to>
    <xdr:sp macro="" textlink="">
      <xdr:nvSpPr>
        <xdr:cNvPr id="17" name="Elipse 28"/>
        <xdr:cNvSpPr/>
      </xdr:nvSpPr>
      <xdr:spPr>
        <a:xfrm>
          <a:off x="5912223" y="21389228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739595</xdr:colOff>
      <xdr:row>114</xdr:row>
      <xdr:rowOff>91891</xdr:rowOff>
    </xdr:from>
    <xdr:to>
      <xdr:col>7</xdr:col>
      <xdr:colOff>728388</xdr:colOff>
      <xdr:row>117</xdr:row>
      <xdr:rowOff>58274</xdr:rowOff>
    </xdr:to>
    <xdr:cxnSp macro="">
      <xdr:nvCxnSpPr>
        <xdr:cNvPr id="18" name="Conector recto de flecha 29"/>
        <xdr:cNvCxnSpPr/>
      </xdr:nvCxnSpPr>
      <xdr:spPr>
        <a:xfrm flipH="1" flipV="1">
          <a:off x="6416495" y="22142266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526676</xdr:colOff>
      <xdr:row>131</xdr:row>
      <xdr:rowOff>100852</xdr:rowOff>
    </xdr:from>
    <xdr:to>
      <xdr:col>2</xdr:col>
      <xdr:colOff>851646</xdr:colOff>
      <xdr:row>136</xdr:row>
      <xdr:rowOff>24649</xdr:rowOff>
    </xdr:to>
    <xdr:sp macro="" textlink="">
      <xdr:nvSpPr>
        <xdr:cNvPr id="19" name="Elipse 31"/>
        <xdr:cNvSpPr/>
      </xdr:nvSpPr>
      <xdr:spPr>
        <a:xfrm>
          <a:off x="1288676" y="25504027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268948</xdr:colOff>
      <xdr:row>135</xdr:row>
      <xdr:rowOff>91890</xdr:rowOff>
    </xdr:from>
    <xdr:to>
      <xdr:col>2</xdr:col>
      <xdr:colOff>1019741</xdr:colOff>
      <xdr:row>138</xdr:row>
      <xdr:rowOff>58273</xdr:rowOff>
    </xdr:to>
    <xdr:cxnSp macro="">
      <xdr:nvCxnSpPr>
        <xdr:cNvPr id="20" name="Conector recto de flecha 32"/>
        <xdr:cNvCxnSpPr/>
      </xdr:nvCxnSpPr>
      <xdr:spPr>
        <a:xfrm flipH="1" flipV="1">
          <a:off x="1792948" y="26257065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190500</xdr:colOff>
      <xdr:row>127</xdr:row>
      <xdr:rowOff>44824</xdr:rowOff>
    </xdr:from>
    <xdr:to>
      <xdr:col>9</xdr:col>
      <xdr:colOff>691960</xdr:colOff>
      <xdr:row>142</xdr:row>
      <xdr:rowOff>70982</xdr:rowOff>
    </xdr:to>
    <xdr:pic>
      <xdr:nvPicPr>
        <xdr:cNvPr id="21" name="Imagen 4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05400" y="24685999"/>
          <a:ext cx="3844735" cy="2883658"/>
        </a:xfrm>
        <a:prstGeom prst="rect">
          <a:avLst/>
        </a:prstGeom>
      </xdr:spPr>
    </xdr:pic>
    <xdr:clientData/>
  </xdr:twoCellAnchor>
  <xdr:twoCellAnchor>
    <xdr:from>
      <xdr:col>7</xdr:col>
      <xdr:colOff>145677</xdr:colOff>
      <xdr:row>134</xdr:row>
      <xdr:rowOff>78441</xdr:rowOff>
    </xdr:from>
    <xdr:to>
      <xdr:col>8</xdr:col>
      <xdr:colOff>347382</xdr:colOff>
      <xdr:row>139</xdr:row>
      <xdr:rowOff>2238</xdr:rowOff>
    </xdr:to>
    <xdr:sp macro="" textlink="">
      <xdr:nvSpPr>
        <xdr:cNvPr id="22" name="Elipse 44"/>
        <xdr:cNvSpPr/>
      </xdr:nvSpPr>
      <xdr:spPr>
        <a:xfrm>
          <a:off x="6584577" y="26053116"/>
          <a:ext cx="108753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649949</xdr:colOff>
      <xdr:row>138</xdr:row>
      <xdr:rowOff>69479</xdr:rowOff>
    </xdr:from>
    <xdr:to>
      <xdr:col>8</xdr:col>
      <xdr:colOff>515477</xdr:colOff>
      <xdr:row>141</xdr:row>
      <xdr:rowOff>35862</xdr:rowOff>
    </xdr:to>
    <xdr:cxnSp macro="">
      <xdr:nvCxnSpPr>
        <xdr:cNvPr id="23" name="Conector recto de flecha 45"/>
        <xdr:cNvCxnSpPr/>
      </xdr:nvCxnSpPr>
      <xdr:spPr>
        <a:xfrm flipH="1" flipV="1">
          <a:off x="7088849" y="26806154"/>
          <a:ext cx="75135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246529</xdr:colOff>
      <xdr:row>133</xdr:row>
      <xdr:rowOff>33618</xdr:rowOff>
    </xdr:from>
    <xdr:to>
      <xdr:col>6</xdr:col>
      <xdr:colOff>571499</xdr:colOff>
      <xdr:row>137</xdr:row>
      <xdr:rowOff>147915</xdr:rowOff>
    </xdr:to>
    <xdr:sp macro="" textlink="">
      <xdr:nvSpPr>
        <xdr:cNvPr id="24" name="Elipse 46"/>
        <xdr:cNvSpPr/>
      </xdr:nvSpPr>
      <xdr:spPr>
        <a:xfrm>
          <a:off x="5161429" y="2581779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750801</xdr:colOff>
      <xdr:row>137</xdr:row>
      <xdr:rowOff>24656</xdr:rowOff>
    </xdr:from>
    <xdr:to>
      <xdr:col>6</xdr:col>
      <xdr:colOff>739594</xdr:colOff>
      <xdr:row>139</xdr:row>
      <xdr:rowOff>181539</xdr:rowOff>
    </xdr:to>
    <xdr:cxnSp macro="">
      <xdr:nvCxnSpPr>
        <xdr:cNvPr id="25" name="Conector recto de flecha 47"/>
        <xdr:cNvCxnSpPr/>
      </xdr:nvCxnSpPr>
      <xdr:spPr>
        <a:xfrm flipH="1" flipV="1">
          <a:off x="5665701" y="26570831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80</xdr:row>
      <xdr:rowOff>100852</xdr:rowOff>
    </xdr:from>
    <xdr:to>
      <xdr:col>4</xdr:col>
      <xdr:colOff>243725</xdr:colOff>
      <xdr:row>95</xdr:row>
      <xdr:rowOff>127010</xdr:rowOff>
    </xdr:to>
    <xdr:pic>
      <xdr:nvPicPr>
        <xdr:cNvPr id="2" name="Imagen 1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559927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302559</xdr:colOff>
      <xdr:row>86</xdr:row>
      <xdr:rowOff>112058</xdr:rowOff>
    </xdr:from>
    <xdr:to>
      <xdr:col>2</xdr:col>
      <xdr:colOff>627529</xdr:colOff>
      <xdr:row>91</xdr:row>
      <xdr:rowOff>35855</xdr:rowOff>
    </xdr:to>
    <xdr:sp macro="" textlink="">
      <xdr:nvSpPr>
        <xdr:cNvPr id="5" name="Elipse 4"/>
        <xdr:cNvSpPr/>
      </xdr:nvSpPr>
      <xdr:spPr>
        <a:xfrm>
          <a:off x="1064559" y="16714133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44831</xdr:colOff>
      <xdr:row>90</xdr:row>
      <xdr:rowOff>103096</xdr:rowOff>
    </xdr:from>
    <xdr:to>
      <xdr:col>2</xdr:col>
      <xdr:colOff>795624</xdr:colOff>
      <xdr:row>93</xdr:row>
      <xdr:rowOff>69479</xdr:rowOff>
    </xdr:to>
    <xdr:cxnSp macro="">
      <xdr:nvCxnSpPr>
        <xdr:cNvPr id="6" name="Conector recto de flecha 5"/>
        <xdr:cNvCxnSpPr/>
      </xdr:nvCxnSpPr>
      <xdr:spPr>
        <a:xfrm flipH="1" flipV="1">
          <a:off x="1568831" y="17467171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291353</xdr:colOff>
      <xdr:row>104</xdr:row>
      <xdr:rowOff>168088</xdr:rowOff>
    </xdr:from>
    <xdr:to>
      <xdr:col>9</xdr:col>
      <xdr:colOff>451924</xdr:colOff>
      <xdr:row>117</xdr:row>
      <xdr:rowOff>154585</xdr:rowOff>
    </xdr:to>
    <xdr:pic>
      <xdr:nvPicPr>
        <xdr:cNvPr id="7" name="Imagen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1353" y="20313463"/>
          <a:ext cx="8418746" cy="2462997"/>
        </a:xfrm>
        <a:prstGeom prst="rect">
          <a:avLst/>
        </a:prstGeom>
      </xdr:spPr>
    </xdr:pic>
    <xdr:clientData/>
  </xdr:twoCellAnchor>
  <xdr:twoCellAnchor editAs="oneCell">
    <xdr:from>
      <xdr:col>5</xdr:col>
      <xdr:colOff>145676</xdr:colOff>
      <xdr:row>55</xdr:row>
      <xdr:rowOff>89647</xdr:rowOff>
    </xdr:from>
    <xdr:to>
      <xdr:col>9</xdr:col>
      <xdr:colOff>647136</xdr:colOff>
      <xdr:row>70</xdr:row>
      <xdr:rowOff>109708</xdr:rowOff>
    </xdr:to>
    <xdr:pic>
      <xdr:nvPicPr>
        <xdr:cNvPr id="8" name="Imagen 1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60576" y="10662397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134470</xdr:colOff>
      <xdr:row>55</xdr:row>
      <xdr:rowOff>78442</xdr:rowOff>
    </xdr:from>
    <xdr:to>
      <xdr:col>4</xdr:col>
      <xdr:colOff>378195</xdr:colOff>
      <xdr:row>70</xdr:row>
      <xdr:rowOff>104600</xdr:rowOff>
    </xdr:to>
    <xdr:pic>
      <xdr:nvPicPr>
        <xdr:cNvPr id="9" name="Imagen 1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4470" y="10651192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89647</xdr:colOff>
      <xdr:row>80</xdr:row>
      <xdr:rowOff>89647</xdr:rowOff>
    </xdr:from>
    <xdr:to>
      <xdr:col>9</xdr:col>
      <xdr:colOff>591107</xdr:colOff>
      <xdr:row>95</xdr:row>
      <xdr:rowOff>109708</xdr:rowOff>
    </xdr:to>
    <xdr:pic>
      <xdr:nvPicPr>
        <xdr:cNvPr id="10" name="Imagen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04547" y="15548722"/>
          <a:ext cx="3844735" cy="287756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67235</xdr:colOff>
      <xdr:row>80</xdr:row>
      <xdr:rowOff>89648</xdr:rowOff>
    </xdr:from>
    <xdr:to>
      <xdr:col>4</xdr:col>
      <xdr:colOff>310960</xdr:colOff>
      <xdr:row>95</xdr:row>
      <xdr:rowOff>109709</xdr:rowOff>
    </xdr:to>
    <xdr:pic>
      <xdr:nvPicPr>
        <xdr:cNvPr id="2" name="Imagen 1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35" y="15548723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324970</xdr:colOff>
      <xdr:row>87</xdr:row>
      <xdr:rowOff>145676</xdr:rowOff>
    </xdr:from>
    <xdr:to>
      <xdr:col>2</xdr:col>
      <xdr:colOff>649940</xdr:colOff>
      <xdr:row>92</xdr:row>
      <xdr:rowOff>69473</xdr:rowOff>
    </xdr:to>
    <xdr:sp macro="" textlink="">
      <xdr:nvSpPr>
        <xdr:cNvPr id="5" name="Elipse 4"/>
        <xdr:cNvSpPr/>
      </xdr:nvSpPr>
      <xdr:spPr>
        <a:xfrm>
          <a:off x="1086970" y="16938251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67242</xdr:colOff>
      <xdr:row>91</xdr:row>
      <xdr:rowOff>136714</xdr:rowOff>
    </xdr:from>
    <xdr:to>
      <xdr:col>2</xdr:col>
      <xdr:colOff>818035</xdr:colOff>
      <xdr:row>94</xdr:row>
      <xdr:rowOff>103097</xdr:rowOff>
    </xdr:to>
    <xdr:cxnSp macro="">
      <xdr:nvCxnSpPr>
        <xdr:cNvPr id="6" name="Conector recto de flecha 5"/>
        <xdr:cNvCxnSpPr/>
      </xdr:nvCxnSpPr>
      <xdr:spPr>
        <a:xfrm flipH="1" flipV="1">
          <a:off x="1591242" y="1769128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224118</xdr:colOff>
      <xdr:row>55</xdr:row>
      <xdr:rowOff>89647</xdr:rowOff>
    </xdr:from>
    <xdr:to>
      <xdr:col>9</xdr:col>
      <xdr:colOff>725578</xdr:colOff>
      <xdr:row>70</xdr:row>
      <xdr:rowOff>115805</xdr:rowOff>
    </xdr:to>
    <xdr:pic>
      <xdr:nvPicPr>
        <xdr:cNvPr id="7" name="Imagen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9018" y="10662397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168088</xdr:colOff>
      <xdr:row>80</xdr:row>
      <xdr:rowOff>78441</xdr:rowOff>
    </xdr:from>
    <xdr:to>
      <xdr:col>9</xdr:col>
      <xdr:colOff>669548</xdr:colOff>
      <xdr:row>95</xdr:row>
      <xdr:rowOff>104599</xdr:rowOff>
    </xdr:to>
    <xdr:pic>
      <xdr:nvPicPr>
        <xdr:cNvPr id="8" name="Imagen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82988" y="15537516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212912</xdr:colOff>
      <xdr:row>55</xdr:row>
      <xdr:rowOff>78441</xdr:rowOff>
    </xdr:from>
    <xdr:to>
      <xdr:col>4</xdr:col>
      <xdr:colOff>456637</xdr:colOff>
      <xdr:row>70</xdr:row>
      <xdr:rowOff>98502</xdr:rowOff>
    </xdr:to>
    <xdr:pic>
      <xdr:nvPicPr>
        <xdr:cNvPr id="9" name="Imagen 2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12912" y="10651191"/>
          <a:ext cx="3834650" cy="287756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80</xdr:row>
      <xdr:rowOff>56030</xdr:rowOff>
    </xdr:from>
    <xdr:to>
      <xdr:col>4</xdr:col>
      <xdr:colOff>243725</xdr:colOff>
      <xdr:row>95</xdr:row>
      <xdr:rowOff>76091</xdr:rowOff>
    </xdr:to>
    <xdr:pic>
      <xdr:nvPicPr>
        <xdr:cNvPr id="2" name="Imagen 3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515105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324970</xdr:colOff>
      <xdr:row>87</xdr:row>
      <xdr:rowOff>145676</xdr:rowOff>
    </xdr:from>
    <xdr:to>
      <xdr:col>2</xdr:col>
      <xdr:colOff>649940</xdr:colOff>
      <xdr:row>92</xdr:row>
      <xdr:rowOff>69473</xdr:rowOff>
    </xdr:to>
    <xdr:sp macro="" textlink="">
      <xdr:nvSpPr>
        <xdr:cNvPr id="5" name="Elipse 8"/>
        <xdr:cNvSpPr/>
      </xdr:nvSpPr>
      <xdr:spPr>
        <a:xfrm>
          <a:off x="1086970" y="16938251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67242</xdr:colOff>
      <xdr:row>91</xdr:row>
      <xdr:rowOff>136714</xdr:rowOff>
    </xdr:from>
    <xdr:to>
      <xdr:col>2</xdr:col>
      <xdr:colOff>818035</xdr:colOff>
      <xdr:row>94</xdr:row>
      <xdr:rowOff>103097</xdr:rowOff>
    </xdr:to>
    <xdr:cxnSp macro="">
      <xdr:nvCxnSpPr>
        <xdr:cNvPr id="6" name="Conector recto de flecha 9"/>
        <xdr:cNvCxnSpPr/>
      </xdr:nvCxnSpPr>
      <xdr:spPr>
        <a:xfrm flipH="1" flipV="1">
          <a:off x="1591242" y="1769128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145676</xdr:colOff>
      <xdr:row>55</xdr:row>
      <xdr:rowOff>33618</xdr:rowOff>
    </xdr:from>
    <xdr:to>
      <xdr:col>4</xdr:col>
      <xdr:colOff>389401</xdr:colOff>
      <xdr:row>70</xdr:row>
      <xdr:rowOff>59776</xdr:rowOff>
    </xdr:to>
    <xdr:pic>
      <xdr:nvPicPr>
        <xdr:cNvPr id="7" name="Imagen 3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5676" y="10606368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134470</xdr:colOff>
      <xdr:row>55</xdr:row>
      <xdr:rowOff>44824</xdr:rowOff>
    </xdr:from>
    <xdr:to>
      <xdr:col>9</xdr:col>
      <xdr:colOff>635930</xdr:colOff>
      <xdr:row>70</xdr:row>
      <xdr:rowOff>64885</xdr:rowOff>
    </xdr:to>
    <xdr:pic>
      <xdr:nvPicPr>
        <xdr:cNvPr id="8" name="Imagen 4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49370" y="10617574"/>
          <a:ext cx="3844735" cy="287756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112058</xdr:colOff>
      <xdr:row>80</xdr:row>
      <xdr:rowOff>112059</xdr:rowOff>
    </xdr:from>
    <xdr:to>
      <xdr:col>4</xdr:col>
      <xdr:colOff>355783</xdr:colOff>
      <xdr:row>95</xdr:row>
      <xdr:rowOff>138217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058" y="15571134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313764</xdr:colOff>
      <xdr:row>85</xdr:row>
      <xdr:rowOff>145676</xdr:rowOff>
    </xdr:from>
    <xdr:to>
      <xdr:col>2</xdr:col>
      <xdr:colOff>638734</xdr:colOff>
      <xdr:row>90</xdr:row>
      <xdr:rowOff>69473</xdr:rowOff>
    </xdr:to>
    <xdr:sp macro="" textlink="">
      <xdr:nvSpPr>
        <xdr:cNvPr id="5" name="Elipse 4"/>
        <xdr:cNvSpPr/>
      </xdr:nvSpPr>
      <xdr:spPr>
        <a:xfrm>
          <a:off x="1075764" y="16557251"/>
          <a:ext cx="108697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56036</xdr:colOff>
      <xdr:row>89</xdr:row>
      <xdr:rowOff>136714</xdr:rowOff>
    </xdr:from>
    <xdr:to>
      <xdr:col>2</xdr:col>
      <xdr:colOff>806829</xdr:colOff>
      <xdr:row>92</xdr:row>
      <xdr:rowOff>103097</xdr:rowOff>
    </xdr:to>
    <xdr:cxnSp macro="">
      <xdr:nvCxnSpPr>
        <xdr:cNvPr id="6" name="Conector recto de flecha 5"/>
        <xdr:cNvCxnSpPr/>
      </xdr:nvCxnSpPr>
      <xdr:spPr>
        <a:xfrm flipH="1" flipV="1">
          <a:off x="1580036" y="1731028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616322</xdr:colOff>
      <xdr:row>55</xdr:row>
      <xdr:rowOff>78441</xdr:rowOff>
    </xdr:from>
    <xdr:to>
      <xdr:col>3</xdr:col>
      <xdr:colOff>96287</xdr:colOff>
      <xdr:row>70</xdr:row>
      <xdr:rowOff>98502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6322" y="10651191"/>
          <a:ext cx="2156490" cy="2877561"/>
        </a:xfrm>
        <a:prstGeom prst="rect">
          <a:avLst/>
        </a:prstGeom>
      </xdr:spPr>
    </xdr:pic>
    <xdr:clientData/>
  </xdr:twoCellAnchor>
  <xdr:twoCellAnchor editAs="oneCell">
    <xdr:from>
      <xdr:col>4</xdr:col>
      <xdr:colOff>1299882</xdr:colOff>
      <xdr:row>54</xdr:row>
      <xdr:rowOff>112059</xdr:rowOff>
    </xdr:from>
    <xdr:to>
      <xdr:col>9</xdr:col>
      <xdr:colOff>479048</xdr:colOff>
      <xdr:row>69</xdr:row>
      <xdr:rowOff>132120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90807" y="10494309"/>
          <a:ext cx="3846416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201706</xdr:colOff>
      <xdr:row>80</xdr:row>
      <xdr:rowOff>78441</xdr:rowOff>
    </xdr:from>
    <xdr:to>
      <xdr:col>9</xdr:col>
      <xdr:colOff>703166</xdr:colOff>
      <xdr:row>95</xdr:row>
      <xdr:rowOff>98502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16606" y="15537516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179294</xdr:colOff>
      <xdr:row>104</xdr:row>
      <xdr:rowOff>100852</xdr:rowOff>
    </xdr:from>
    <xdr:to>
      <xdr:col>4</xdr:col>
      <xdr:colOff>423019</xdr:colOff>
      <xdr:row>119</xdr:row>
      <xdr:rowOff>120913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9294" y="20246227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112059</xdr:colOff>
      <xdr:row>103</xdr:row>
      <xdr:rowOff>112059</xdr:rowOff>
    </xdr:from>
    <xdr:to>
      <xdr:col>9</xdr:col>
      <xdr:colOff>613519</xdr:colOff>
      <xdr:row>118</xdr:row>
      <xdr:rowOff>138217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26959" y="20066934"/>
          <a:ext cx="3844735" cy="2883658"/>
        </a:xfrm>
        <a:prstGeom prst="rect">
          <a:avLst/>
        </a:prstGeom>
      </xdr:spPr>
    </xdr:pic>
    <xdr:clientData/>
  </xdr:twoCellAnchor>
  <xdr:twoCellAnchor>
    <xdr:from>
      <xdr:col>7</xdr:col>
      <xdr:colOff>414618</xdr:colOff>
      <xdr:row>105</xdr:row>
      <xdr:rowOff>11206</xdr:rowOff>
    </xdr:from>
    <xdr:to>
      <xdr:col>8</xdr:col>
      <xdr:colOff>616323</xdr:colOff>
      <xdr:row>109</xdr:row>
      <xdr:rowOff>125503</xdr:rowOff>
    </xdr:to>
    <xdr:sp macro="" textlink="">
      <xdr:nvSpPr>
        <xdr:cNvPr id="12" name="Elipse 11"/>
        <xdr:cNvSpPr/>
      </xdr:nvSpPr>
      <xdr:spPr>
        <a:xfrm>
          <a:off x="6853518" y="20347081"/>
          <a:ext cx="1087530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33625</xdr:colOff>
      <xdr:row>109</xdr:row>
      <xdr:rowOff>2244</xdr:rowOff>
    </xdr:from>
    <xdr:to>
      <xdr:col>8</xdr:col>
      <xdr:colOff>784418</xdr:colOff>
      <xdr:row>111</xdr:row>
      <xdr:rowOff>159127</xdr:rowOff>
    </xdr:to>
    <xdr:cxnSp macro="">
      <xdr:nvCxnSpPr>
        <xdr:cNvPr id="13" name="Conector recto de flecha 12"/>
        <xdr:cNvCxnSpPr/>
      </xdr:nvCxnSpPr>
      <xdr:spPr>
        <a:xfrm flipH="1" flipV="1">
          <a:off x="7358350" y="21100119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324970</xdr:colOff>
      <xdr:row>103</xdr:row>
      <xdr:rowOff>134471</xdr:rowOff>
    </xdr:from>
    <xdr:to>
      <xdr:col>4</xdr:col>
      <xdr:colOff>471150</xdr:colOff>
      <xdr:row>118</xdr:row>
      <xdr:rowOff>154532</xdr:rowOff>
    </xdr:to>
    <xdr:pic>
      <xdr:nvPicPr>
        <xdr:cNvPr id="2" name="Imagen 3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4970" y="20089346"/>
          <a:ext cx="373710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67236</xdr:colOff>
      <xdr:row>54</xdr:row>
      <xdr:rowOff>134471</xdr:rowOff>
    </xdr:from>
    <xdr:to>
      <xdr:col>9</xdr:col>
      <xdr:colOff>568696</xdr:colOff>
      <xdr:row>69</xdr:row>
      <xdr:rowOff>160629</xdr:rowOff>
    </xdr:to>
    <xdr:pic>
      <xdr:nvPicPr>
        <xdr:cNvPr id="5" name="Imagen 1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82136" y="10516721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112059</xdr:colOff>
      <xdr:row>80</xdr:row>
      <xdr:rowOff>67236</xdr:rowOff>
    </xdr:from>
    <xdr:to>
      <xdr:col>4</xdr:col>
      <xdr:colOff>355784</xdr:colOff>
      <xdr:row>95</xdr:row>
      <xdr:rowOff>93394</xdr:rowOff>
    </xdr:to>
    <xdr:pic>
      <xdr:nvPicPr>
        <xdr:cNvPr id="6" name="Imagen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059" y="15526311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168088</xdr:colOff>
      <xdr:row>55</xdr:row>
      <xdr:rowOff>112058</xdr:rowOff>
    </xdr:from>
    <xdr:to>
      <xdr:col>4</xdr:col>
      <xdr:colOff>417909</xdr:colOff>
      <xdr:row>70</xdr:row>
      <xdr:rowOff>132119</xdr:rowOff>
    </xdr:to>
    <xdr:pic>
      <xdr:nvPicPr>
        <xdr:cNvPr id="7" name="Imagen 1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8088" y="10684808"/>
          <a:ext cx="3840746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80</xdr:row>
      <xdr:rowOff>100854</xdr:rowOff>
    </xdr:from>
    <xdr:to>
      <xdr:col>9</xdr:col>
      <xdr:colOff>685863</xdr:colOff>
      <xdr:row>95</xdr:row>
      <xdr:rowOff>127012</xdr:rowOff>
    </xdr:to>
    <xdr:pic>
      <xdr:nvPicPr>
        <xdr:cNvPr id="8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05400" y="15559929"/>
          <a:ext cx="3838638" cy="2883658"/>
        </a:xfrm>
        <a:prstGeom prst="rect">
          <a:avLst/>
        </a:prstGeom>
      </xdr:spPr>
    </xdr:pic>
    <xdr:clientData/>
  </xdr:twoCellAnchor>
  <xdr:twoCellAnchor>
    <xdr:from>
      <xdr:col>2</xdr:col>
      <xdr:colOff>582706</xdr:colOff>
      <xdr:row>88</xdr:row>
      <xdr:rowOff>11206</xdr:rowOff>
    </xdr:from>
    <xdr:to>
      <xdr:col>3</xdr:col>
      <xdr:colOff>515470</xdr:colOff>
      <xdr:row>92</xdr:row>
      <xdr:rowOff>125503</xdr:rowOff>
    </xdr:to>
    <xdr:sp macro="" textlink="">
      <xdr:nvSpPr>
        <xdr:cNvPr id="9" name="Elipse 24"/>
        <xdr:cNvSpPr/>
      </xdr:nvSpPr>
      <xdr:spPr>
        <a:xfrm>
          <a:off x="2106706" y="16994281"/>
          <a:ext cx="1085289" cy="876297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1086978</xdr:colOff>
      <xdr:row>92</xdr:row>
      <xdr:rowOff>2244</xdr:rowOff>
    </xdr:from>
    <xdr:to>
      <xdr:col>3</xdr:col>
      <xdr:colOff>683565</xdr:colOff>
      <xdr:row>94</xdr:row>
      <xdr:rowOff>159127</xdr:rowOff>
    </xdr:to>
    <xdr:cxnSp macro="">
      <xdr:nvCxnSpPr>
        <xdr:cNvPr id="10" name="Conector recto de flecha 25"/>
        <xdr:cNvCxnSpPr/>
      </xdr:nvCxnSpPr>
      <xdr:spPr>
        <a:xfrm flipH="1" flipV="1">
          <a:off x="2610978" y="17747319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358589</xdr:colOff>
      <xdr:row>111</xdr:row>
      <xdr:rowOff>168088</xdr:rowOff>
    </xdr:from>
    <xdr:to>
      <xdr:col>2</xdr:col>
      <xdr:colOff>1075765</xdr:colOff>
      <xdr:row>117</xdr:row>
      <xdr:rowOff>114297</xdr:rowOff>
    </xdr:to>
    <xdr:sp macro="" textlink="">
      <xdr:nvSpPr>
        <xdr:cNvPr id="11" name="Elipse 29"/>
        <xdr:cNvSpPr/>
      </xdr:nvSpPr>
      <xdr:spPr>
        <a:xfrm>
          <a:off x="1120589" y="21646963"/>
          <a:ext cx="1479176" cy="1089209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1086978</xdr:colOff>
      <xdr:row>116</xdr:row>
      <xdr:rowOff>2244</xdr:rowOff>
    </xdr:from>
    <xdr:to>
      <xdr:col>3</xdr:col>
      <xdr:colOff>683565</xdr:colOff>
      <xdr:row>118</xdr:row>
      <xdr:rowOff>159127</xdr:rowOff>
    </xdr:to>
    <xdr:cxnSp macro="">
      <xdr:nvCxnSpPr>
        <xdr:cNvPr id="12" name="Conector recto de flecha 30"/>
        <xdr:cNvCxnSpPr/>
      </xdr:nvCxnSpPr>
      <xdr:spPr>
        <a:xfrm flipH="1" flipV="1">
          <a:off x="2610978" y="22433619"/>
          <a:ext cx="749112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80</xdr:row>
      <xdr:rowOff>11206</xdr:rowOff>
    </xdr:from>
    <xdr:to>
      <xdr:col>4</xdr:col>
      <xdr:colOff>243725</xdr:colOff>
      <xdr:row>95</xdr:row>
      <xdr:rowOff>31267</xdr:rowOff>
    </xdr:to>
    <xdr:pic>
      <xdr:nvPicPr>
        <xdr:cNvPr id="2" name="Imagen 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470281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1</xdr:col>
      <xdr:colOff>78442</xdr:colOff>
      <xdr:row>84</xdr:row>
      <xdr:rowOff>156883</xdr:rowOff>
    </xdr:from>
    <xdr:to>
      <xdr:col>3</xdr:col>
      <xdr:colOff>78441</xdr:colOff>
      <xdr:row>90</xdr:row>
      <xdr:rowOff>114298</xdr:rowOff>
    </xdr:to>
    <xdr:sp macro="" textlink="">
      <xdr:nvSpPr>
        <xdr:cNvPr id="5" name="Elipse 7"/>
        <xdr:cNvSpPr/>
      </xdr:nvSpPr>
      <xdr:spPr>
        <a:xfrm>
          <a:off x="840442" y="16377958"/>
          <a:ext cx="1914524" cy="110041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44830</xdr:colOff>
      <xdr:row>88</xdr:row>
      <xdr:rowOff>103097</xdr:rowOff>
    </xdr:from>
    <xdr:to>
      <xdr:col>3</xdr:col>
      <xdr:colOff>795623</xdr:colOff>
      <xdr:row>91</xdr:row>
      <xdr:rowOff>69480</xdr:rowOff>
    </xdr:to>
    <xdr:cxnSp macro="">
      <xdr:nvCxnSpPr>
        <xdr:cNvPr id="6" name="Conector recto de flecha 8"/>
        <xdr:cNvCxnSpPr/>
      </xdr:nvCxnSpPr>
      <xdr:spPr>
        <a:xfrm flipH="1" flipV="1">
          <a:off x="2721355" y="17086172"/>
          <a:ext cx="750793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112058</xdr:colOff>
      <xdr:row>55</xdr:row>
      <xdr:rowOff>78441</xdr:rowOff>
    </xdr:from>
    <xdr:to>
      <xdr:col>4</xdr:col>
      <xdr:colOff>355783</xdr:colOff>
      <xdr:row>70</xdr:row>
      <xdr:rowOff>98502</xdr:rowOff>
    </xdr:to>
    <xdr:pic>
      <xdr:nvPicPr>
        <xdr:cNvPr id="7" name="Imagen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058" y="10651191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55</xdr:row>
      <xdr:rowOff>56029</xdr:rowOff>
    </xdr:from>
    <xdr:to>
      <xdr:col>9</xdr:col>
      <xdr:colOff>691960</xdr:colOff>
      <xdr:row>70</xdr:row>
      <xdr:rowOff>76090</xdr:rowOff>
    </xdr:to>
    <xdr:pic>
      <xdr:nvPicPr>
        <xdr:cNvPr id="8" name="Imagen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05400" y="10628779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104</xdr:row>
      <xdr:rowOff>89647</xdr:rowOff>
    </xdr:from>
    <xdr:to>
      <xdr:col>9</xdr:col>
      <xdr:colOff>691960</xdr:colOff>
      <xdr:row>119</xdr:row>
      <xdr:rowOff>109708</xdr:rowOff>
    </xdr:to>
    <xdr:pic>
      <xdr:nvPicPr>
        <xdr:cNvPr id="9" name="Imagen 2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05400" y="20235022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179294</xdr:colOff>
      <xdr:row>80</xdr:row>
      <xdr:rowOff>33617</xdr:rowOff>
    </xdr:from>
    <xdr:to>
      <xdr:col>9</xdr:col>
      <xdr:colOff>680754</xdr:colOff>
      <xdr:row>95</xdr:row>
      <xdr:rowOff>65871</xdr:rowOff>
    </xdr:to>
    <xdr:pic>
      <xdr:nvPicPr>
        <xdr:cNvPr id="10" name="Imagen 2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4194" y="15492692"/>
          <a:ext cx="3844735" cy="2889754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156881</xdr:colOff>
      <xdr:row>104</xdr:row>
      <xdr:rowOff>145677</xdr:rowOff>
    </xdr:from>
    <xdr:to>
      <xdr:col>4</xdr:col>
      <xdr:colOff>400606</xdr:colOff>
      <xdr:row>119</xdr:row>
      <xdr:rowOff>165738</xdr:rowOff>
    </xdr:to>
    <xdr:pic>
      <xdr:nvPicPr>
        <xdr:cNvPr id="11" name="Imagen 3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6881" y="20291052"/>
          <a:ext cx="3834650" cy="287756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55</xdr:row>
      <xdr:rowOff>33618</xdr:rowOff>
    </xdr:from>
    <xdr:to>
      <xdr:col>4</xdr:col>
      <xdr:colOff>434225</xdr:colOff>
      <xdr:row>70</xdr:row>
      <xdr:rowOff>59776</xdr:rowOff>
    </xdr:to>
    <xdr:pic>
      <xdr:nvPicPr>
        <xdr:cNvPr id="2" name="Imagen 1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10606368"/>
          <a:ext cx="3834650" cy="288365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 editAs="oneCell">
    <xdr:from>
      <xdr:col>5</xdr:col>
      <xdr:colOff>123265</xdr:colOff>
      <xdr:row>55</xdr:row>
      <xdr:rowOff>56029</xdr:rowOff>
    </xdr:from>
    <xdr:to>
      <xdr:col>9</xdr:col>
      <xdr:colOff>624725</xdr:colOff>
      <xdr:row>70</xdr:row>
      <xdr:rowOff>82187</xdr:rowOff>
    </xdr:to>
    <xdr:pic>
      <xdr:nvPicPr>
        <xdr:cNvPr id="7" name="Imagen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8165" y="10628779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80</xdr:row>
      <xdr:rowOff>89647</xdr:rowOff>
    </xdr:from>
    <xdr:to>
      <xdr:col>9</xdr:col>
      <xdr:colOff>691960</xdr:colOff>
      <xdr:row>95</xdr:row>
      <xdr:rowOff>109708</xdr:rowOff>
    </xdr:to>
    <xdr:pic>
      <xdr:nvPicPr>
        <xdr:cNvPr id="8" name="Imagen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05400" y="15548722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79</xdr:row>
      <xdr:rowOff>168088</xdr:rowOff>
    </xdr:from>
    <xdr:to>
      <xdr:col>4</xdr:col>
      <xdr:colOff>501460</xdr:colOff>
      <xdr:row>94</xdr:row>
      <xdr:rowOff>188149</xdr:rowOff>
    </xdr:to>
    <xdr:pic>
      <xdr:nvPicPr>
        <xdr:cNvPr id="9" name="Imagen 2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735" y="15436663"/>
          <a:ext cx="3834650" cy="287756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246529</xdr:colOff>
      <xdr:row>55</xdr:row>
      <xdr:rowOff>33618</xdr:rowOff>
    </xdr:from>
    <xdr:to>
      <xdr:col>4</xdr:col>
      <xdr:colOff>490254</xdr:colOff>
      <xdr:row>70</xdr:row>
      <xdr:rowOff>53679</xdr:rowOff>
    </xdr:to>
    <xdr:pic>
      <xdr:nvPicPr>
        <xdr:cNvPr id="2" name="Imagen 1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6529" y="10606368"/>
          <a:ext cx="383465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0</xdr:row>
      <xdr:rowOff>0</xdr:rowOff>
    </xdr:from>
    <xdr:to>
      <xdr:col>2</xdr:col>
      <xdr:colOff>1021268</xdr:colOff>
      <xdr:row>2</xdr:row>
      <xdr:rowOff>94529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0"/>
          <a:ext cx="2164268" cy="475529"/>
        </a:xfrm>
        <a:prstGeom prst="rect">
          <a:avLst/>
        </a:prstGeom>
      </xdr:spPr>
    </xdr:pic>
    <xdr:clientData/>
  </xdr:twoCellAnchor>
  <xdr:twoCellAnchor editAs="oneCell">
    <xdr:from>
      <xdr:col>7</xdr:col>
      <xdr:colOff>347382</xdr:colOff>
      <xdr:row>0</xdr:row>
      <xdr:rowOff>112059</xdr:rowOff>
    </xdr:from>
    <xdr:to>
      <xdr:col>9</xdr:col>
      <xdr:colOff>434146</xdr:colOff>
      <xdr:row>2</xdr:row>
      <xdr:rowOff>127333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6282" y="112059"/>
          <a:ext cx="1906039" cy="396274"/>
        </a:xfrm>
        <a:prstGeom prst="rect">
          <a:avLst/>
        </a:prstGeom>
      </xdr:spPr>
    </xdr:pic>
    <xdr:clientData/>
  </xdr:twoCellAnchor>
  <xdr:twoCellAnchor>
    <xdr:from>
      <xdr:col>2</xdr:col>
      <xdr:colOff>1053353</xdr:colOff>
      <xdr:row>58</xdr:row>
      <xdr:rowOff>123264</xdr:rowOff>
    </xdr:from>
    <xdr:to>
      <xdr:col>4</xdr:col>
      <xdr:colOff>67235</xdr:colOff>
      <xdr:row>64</xdr:row>
      <xdr:rowOff>80679</xdr:rowOff>
    </xdr:to>
    <xdr:sp macro="" textlink="">
      <xdr:nvSpPr>
        <xdr:cNvPr id="5" name="Elipse 4"/>
        <xdr:cNvSpPr/>
      </xdr:nvSpPr>
      <xdr:spPr>
        <a:xfrm>
          <a:off x="2577353" y="11267514"/>
          <a:ext cx="1080807" cy="1100415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403418</xdr:colOff>
      <xdr:row>63</xdr:row>
      <xdr:rowOff>147919</xdr:rowOff>
    </xdr:from>
    <xdr:to>
      <xdr:col>4</xdr:col>
      <xdr:colOff>235329</xdr:colOff>
      <xdr:row>66</xdr:row>
      <xdr:rowOff>114302</xdr:rowOff>
    </xdr:to>
    <xdr:cxnSp macro="">
      <xdr:nvCxnSpPr>
        <xdr:cNvPr id="6" name="Conector recto de flecha 5"/>
        <xdr:cNvCxnSpPr/>
      </xdr:nvCxnSpPr>
      <xdr:spPr>
        <a:xfrm flipH="1" flipV="1">
          <a:off x="3079943" y="12244669"/>
          <a:ext cx="746311" cy="537883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123265</xdr:colOff>
      <xdr:row>55</xdr:row>
      <xdr:rowOff>56029</xdr:rowOff>
    </xdr:from>
    <xdr:to>
      <xdr:col>9</xdr:col>
      <xdr:colOff>624725</xdr:colOff>
      <xdr:row>70</xdr:row>
      <xdr:rowOff>82187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38165" y="10628779"/>
          <a:ext cx="3844735" cy="288365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80</xdr:row>
      <xdr:rowOff>89647</xdr:rowOff>
    </xdr:from>
    <xdr:to>
      <xdr:col>9</xdr:col>
      <xdr:colOff>691960</xdr:colOff>
      <xdr:row>95</xdr:row>
      <xdr:rowOff>109708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05400" y="15548722"/>
          <a:ext cx="3844735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79</xdr:row>
      <xdr:rowOff>168088</xdr:rowOff>
    </xdr:from>
    <xdr:to>
      <xdr:col>4</xdr:col>
      <xdr:colOff>501460</xdr:colOff>
      <xdr:row>94</xdr:row>
      <xdr:rowOff>188149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735" y="15436663"/>
          <a:ext cx="3834650" cy="28775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73"/>
  <sheetViews>
    <sheetView tabSelected="1" zoomScale="85" zoomScaleNormal="85" workbookViewId="0">
      <pane ySplit="10" topLeftCell="A11" activePane="bottomLeft" state="frozenSplit"/>
      <selection pane="bottomLeft" activeCell="K4" sqref="K4:L4"/>
    </sheetView>
  </sheetViews>
  <sheetFormatPr baseColWidth="10" defaultRowHeight="15" x14ac:dyDescent="0.25"/>
  <cols>
    <col min="1" max="1" width="23.42578125" style="1" customWidth="1"/>
    <col min="2" max="2" width="14.85546875" style="1" customWidth="1"/>
    <col min="3" max="3" width="13.5703125" style="1" customWidth="1"/>
    <col min="4" max="4" width="14.42578125" style="1" customWidth="1"/>
    <col min="5" max="5" width="20.28515625" style="1" customWidth="1"/>
    <col min="6" max="6" width="25.28515625" style="1" customWidth="1"/>
    <col min="7" max="7" width="23.85546875" style="1" customWidth="1"/>
    <col min="8" max="8" width="16.28515625" style="1" customWidth="1"/>
    <col min="9" max="9" width="17.28515625" style="1" customWidth="1"/>
    <col min="10" max="16384" width="11.42578125" style="1"/>
  </cols>
  <sheetData>
    <row r="1" spans="1:25" x14ac:dyDescent="0.25">
      <c r="A1" s="28"/>
      <c r="B1" s="28"/>
      <c r="C1" s="28"/>
      <c r="D1" s="29" t="s">
        <v>0</v>
      </c>
      <c r="E1" s="29"/>
      <c r="F1" s="29"/>
      <c r="G1" s="29"/>
      <c r="H1" s="29"/>
      <c r="I1" s="29"/>
      <c r="J1" s="28"/>
      <c r="K1" s="28"/>
      <c r="L1" s="28"/>
    </row>
    <row r="2" spans="1:25" x14ac:dyDescent="0.25">
      <c r="A2" s="28"/>
      <c r="B2" s="28"/>
      <c r="C2" s="28"/>
      <c r="D2" s="29"/>
      <c r="E2" s="29"/>
      <c r="F2" s="29"/>
      <c r="G2" s="29"/>
      <c r="H2" s="29"/>
      <c r="I2" s="29"/>
      <c r="J2" s="28"/>
      <c r="K2" s="28"/>
      <c r="L2" s="28"/>
    </row>
    <row r="3" spans="1:25" ht="15.75" thickBot="1" x14ac:dyDescent="0.3">
      <c r="A3" s="28"/>
      <c r="B3" s="28"/>
      <c r="C3" s="28"/>
      <c r="D3" s="29"/>
      <c r="E3" s="29"/>
      <c r="F3" s="29"/>
      <c r="G3" s="29"/>
      <c r="H3" s="29"/>
      <c r="I3" s="29"/>
      <c r="J3" s="28"/>
      <c r="K3" s="28"/>
      <c r="L3" s="28"/>
    </row>
    <row r="4" spans="1:25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/>
      <c r="H4" s="30"/>
      <c r="I4" s="30" t="s">
        <v>2</v>
      </c>
      <c r="J4" s="30"/>
      <c r="K4" s="31">
        <v>42748</v>
      </c>
      <c r="L4" s="30"/>
    </row>
    <row r="5" spans="1:25" ht="16.5" thickTop="1" thickBot="1" x14ac:dyDescent="0.3">
      <c r="A5" s="30" t="s">
        <v>3</v>
      </c>
      <c r="B5" s="30"/>
      <c r="C5" s="30" t="s">
        <v>4</v>
      </c>
      <c r="D5" s="30"/>
      <c r="E5" s="30"/>
      <c r="F5" s="30"/>
      <c r="G5" s="30"/>
      <c r="H5" s="30"/>
      <c r="I5" s="30" t="s">
        <v>5</v>
      </c>
      <c r="J5" s="30"/>
      <c r="K5" s="31" t="s">
        <v>6</v>
      </c>
      <c r="L5" s="30"/>
    </row>
    <row r="6" spans="1:25" ht="16.5" thickTop="1" thickBot="1" x14ac:dyDescent="0.3">
      <c r="A6" s="30" t="s">
        <v>7</v>
      </c>
      <c r="B6" s="30"/>
      <c r="C6" s="30" t="s">
        <v>8</v>
      </c>
      <c r="D6" s="30"/>
      <c r="E6" s="30"/>
      <c r="F6" s="30"/>
      <c r="G6" s="30"/>
      <c r="H6" s="30"/>
      <c r="I6" s="30" t="s">
        <v>9</v>
      </c>
      <c r="J6" s="30"/>
      <c r="K6" s="30" t="s">
        <v>142</v>
      </c>
      <c r="L6" s="30"/>
    </row>
    <row r="7" spans="1:25" ht="16.5" thickTop="1" thickBot="1" x14ac:dyDescent="0.3">
      <c r="A7" s="35" t="s">
        <v>10</v>
      </c>
      <c r="B7" s="35"/>
      <c r="C7" s="32" t="s">
        <v>143</v>
      </c>
      <c r="D7" s="33"/>
      <c r="E7" s="33"/>
      <c r="F7" s="33"/>
      <c r="G7" s="33"/>
      <c r="H7" s="33"/>
      <c r="I7" s="30" t="s">
        <v>11</v>
      </c>
      <c r="J7" s="30"/>
      <c r="K7" s="30">
        <f>COUNT(B11:B23)</f>
        <v>13</v>
      </c>
      <c r="L7" s="30"/>
    </row>
    <row r="8" spans="1:25" ht="16.5" thickTop="1" thickBot="1" x14ac:dyDescent="0.3">
      <c r="A8" s="32" t="s">
        <v>12</v>
      </c>
      <c r="B8" s="34"/>
      <c r="C8" s="2">
        <f>Y8</f>
        <v>0</v>
      </c>
      <c r="D8" s="32" t="s">
        <v>13</v>
      </c>
      <c r="E8" s="33"/>
      <c r="F8" s="33"/>
      <c r="G8" s="34"/>
      <c r="H8" s="3">
        <f>X8</f>
        <v>0</v>
      </c>
      <c r="I8" s="36" t="s">
        <v>14</v>
      </c>
      <c r="J8" s="37"/>
      <c r="K8" s="32">
        <f>W8</f>
        <v>0</v>
      </c>
      <c r="L8" s="34"/>
      <c r="U8" s="1">
        <f>SUM(U11:U1048576)</f>
        <v>8</v>
      </c>
      <c r="V8" s="1">
        <f>SUM(V11:V1048576)</f>
        <v>5</v>
      </c>
      <c r="W8" s="1">
        <f>SUM(W11:W1048576)</f>
        <v>0</v>
      </c>
      <c r="X8" s="1">
        <f>SUM(X11:X1048576)</f>
        <v>0</v>
      </c>
      <c r="Y8" s="1">
        <f>SUM(Y11:Y1048576)</f>
        <v>0</v>
      </c>
    </row>
    <row r="9" spans="1:25" ht="16.5" thickTop="1" thickBot="1" x14ac:dyDescent="0.3">
      <c r="A9" s="32" t="s">
        <v>15</v>
      </c>
      <c r="B9" s="34"/>
      <c r="C9" s="2">
        <f>V8</f>
        <v>5</v>
      </c>
      <c r="D9" s="32" t="s">
        <v>16</v>
      </c>
      <c r="E9" s="33"/>
      <c r="F9" s="33"/>
      <c r="G9" s="34"/>
      <c r="H9" s="3">
        <f>U8</f>
        <v>8</v>
      </c>
      <c r="I9" s="36"/>
      <c r="J9" s="38"/>
      <c r="K9" s="38"/>
      <c r="L9" s="37"/>
    </row>
    <row r="10" spans="1:25" ht="33.75" customHeight="1" thickTop="1" thickBot="1" x14ac:dyDescent="0.3">
      <c r="A10" s="4" t="s">
        <v>17</v>
      </c>
      <c r="B10" s="4" t="s">
        <v>18</v>
      </c>
      <c r="C10" s="4" t="s">
        <v>19</v>
      </c>
      <c r="D10" s="4" t="s">
        <v>20</v>
      </c>
      <c r="E10" s="5" t="s">
        <v>21</v>
      </c>
      <c r="F10" s="5" t="s">
        <v>22</v>
      </c>
      <c r="G10" s="5" t="s">
        <v>23</v>
      </c>
      <c r="H10" s="5" t="s">
        <v>24</v>
      </c>
      <c r="I10" s="5" t="s">
        <v>25</v>
      </c>
      <c r="J10" s="39" t="s">
        <v>26</v>
      </c>
      <c r="K10" s="39"/>
      <c r="L10" s="39"/>
      <c r="U10" s="1" t="s">
        <v>27</v>
      </c>
      <c r="V10" s="1" t="s">
        <v>28</v>
      </c>
      <c r="W10" s="1" t="s">
        <v>29</v>
      </c>
      <c r="X10" s="1" t="s">
        <v>30</v>
      </c>
      <c r="Y10" s="1" t="s">
        <v>31</v>
      </c>
    </row>
    <row r="11" spans="1:25" ht="16.5" thickTop="1" thickBot="1" x14ac:dyDescent="0.3">
      <c r="A11" s="19" t="s">
        <v>182</v>
      </c>
      <c r="B11" s="20">
        <v>40</v>
      </c>
      <c r="C11" s="20">
        <v>19.221</v>
      </c>
      <c r="D11" s="20" t="s">
        <v>183</v>
      </c>
      <c r="E11" s="6">
        <v>0</v>
      </c>
      <c r="F11" s="6">
        <v>0</v>
      </c>
      <c r="G11" s="6">
        <v>0</v>
      </c>
      <c r="H11" s="6">
        <v>0</v>
      </c>
      <c r="I11" s="6">
        <v>0</v>
      </c>
      <c r="J11" s="32">
        <v>0</v>
      </c>
      <c r="K11" s="33"/>
      <c r="L11" s="34"/>
      <c r="U11" s="7">
        <f t="shared" ref="U11:U13" si="0">IF(J11=0,1,0)</f>
        <v>1</v>
      </c>
      <c r="V11" s="7">
        <f t="shared" ref="V11:V13" si="1">IF(J11=1,1,0)</f>
        <v>0</v>
      </c>
      <c r="W11" s="7">
        <f t="shared" ref="W11:W13" si="2">IF(J11=2,1,0)</f>
        <v>0</v>
      </c>
      <c r="X11" s="7">
        <f t="shared" ref="X11:X13" si="3">IF(J11=3,1,0)</f>
        <v>0</v>
      </c>
      <c r="Y11" s="7">
        <f t="shared" ref="Y11:Y13" si="4">IF(J11&gt;3,1,0)</f>
        <v>0</v>
      </c>
    </row>
    <row r="12" spans="1:25" ht="16.5" thickTop="1" thickBot="1" x14ac:dyDescent="0.3">
      <c r="A12" s="8" t="s">
        <v>184</v>
      </c>
      <c r="B12" s="22">
        <v>40</v>
      </c>
      <c r="C12" s="22">
        <v>19.221</v>
      </c>
      <c r="D12" s="22" t="s">
        <v>183</v>
      </c>
      <c r="E12" s="6">
        <v>0</v>
      </c>
      <c r="F12" s="6">
        <v>0</v>
      </c>
      <c r="G12" s="6">
        <v>0</v>
      </c>
      <c r="H12" s="6">
        <v>0</v>
      </c>
      <c r="I12" s="6">
        <v>0</v>
      </c>
      <c r="J12" s="32">
        <v>0</v>
      </c>
      <c r="K12" s="33"/>
      <c r="L12" s="34"/>
      <c r="U12" s="7">
        <f t="shared" si="0"/>
        <v>1</v>
      </c>
      <c r="V12" s="7">
        <f t="shared" si="1"/>
        <v>0</v>
      </c>
      <c r="W12" s="7">
        <f t="shared" si="2"/>
        <v>0</v>
      </c>
      <c r="X12" s="7">
        <f t="shared" si="3"/>
        <v>0</v>
      </c>
      <c r="Y12" s="7">
        <f t="shared" si="4"/>
        <v>0</v>
      </c>
    </row>
    <row r="13" spans="1:25" ht="16.5" thickTop="1" thickBot="1" x14ac:dyDescent="0.3">
      <c r="A13" s="26" t="s">
        <v>136</v>
      </c>
      <c r="B13" s="13">
        <v>150</v>
      </c>
      <c r="C13" s="9">
        <v>19.321397999999999</v>
      </c>
      <c r="D13" s="9">
        <v>-104.813327</v>
      </c>
      <c r="E13" s="6">
        <v>0</v>
      </c>
      <c r="F13" s="6">
        <v>0</v>
      </c>
      <c r="G13" s="6">
        <v>0</v>
      </c>
      <c r="H13" s="6">
        <v>1</v>
      </c>
      <c r="I13" s="6">
        <v>0</v>
      </c>
      <c r="J13" s="32">
        <v>0</v>
      </c>
      <c r="K13" s="33"/>
      <c r="L13" s="34"/>
      <c r="U13" s="7">
        <f t="shared" si="0"/>
        <v>1</v>
      </c>
      <c r="V13" s="7">
        <f t="shared" si="1"/>
        <v>0</v>
      </c>
      <c r="W13" s="7">
        <f t="shared" si="2"/>
        <v>0</v>
      </c>
      <c r="X13" s="7">
        <f t="shared" si="3"/>
        <v>0</v>
      </c>
      <c r="Y13" s="7">
        <f t="shared" si="4"/>
        <v>0</v>
      </c>
    </row>
    <row r="14" spans="1:25" s="11" customFormat="1" ht="16.5" thickTop="1" thickBot="1" x14ac:dyDescent="0.3">
      <c r="A14" s="26" t="s">
        <v>145</v>
      </c>
      <c r="B14" s="13">
        <v>60</v>
      </c>
      <c r="C14" s="13">
        <v>19.3188</v>
      </c>
      <c r="D14" s="13" t="s">
        <v>146</v>
      </c>
      <c r="E14" s="25">
        <v>1</v>
      </c>
      <c r="F14" s="25">
        <v>0</v>
      </c>
      <c r="G14" s="25">
        <v>0</v>
      </c>
      <c r="H14" s="25">
        <v>0</v>
      </c>
      <c r="I14" s="25">
        <v>0</v>
      </c>
      <c r="J14" s="32">
        <v>0</v>
      </c>
      <c r="K14" s="33"/>
      <c r="L14" s="34"/>
      <c r="U14" s="7">
        <f t="shared" ref="U14:U23" si="5">IF(J14=0,1,0)</f>
        <v>1</v>
      </c>
      <c r="V14" s="7">
        <f t="shared" ref="V14:V23" si="6">IF(J14=1,1,0)</f>
        <v>0</v>
      </c>
      <c r="W14" s="7">
        <f t="shared" ref="W14:W23" si="7">IF(J14=2,1,0)</f>
        <v>0</v>
      </c>
      <c r="X14" s="7">
        <f t="shared" ref="X14:X23" si="8">IF(J14=3,1,0)</f>
        <v>0</v>
      </c>
      <c r="Y14" s="7">
        <f t="shared" ref="Y14:Y23" si="9">IF(J14&gt;3,1,0)</f>
        <v>0</v>
      </c>
    </row>
    <row r="15" spans="1:25" s="11" customFormat="1" ht="16.5" thickTop="1" thickBot="1" x14ac:dyDescent="0.3">
      <c r="A15" s="26" t="s">
        <v>150</v>
      </c>
      <c r="B15" s="13">
        <v>225</v>
      </c>
      <c r="C15" s="13">
        <v>19.3521</v>
      </c>
      <c r="D15" s="13" t="s">
        <v>151</v>
      </c>
      <c r="E15" s="25">
        <v>0</v>
      </c>
      <c r="F15" s="25">
        <v>0</v>
      </c>
      <c r="G15" s="25">
        <v>2</v>
      </c>
      <c r="H15" s="25">
        <v>0</v>
      </c>
      <c r="I15" s="25">
        <v>0</v>
      </c>
      <c r="J15" s="32">
        <v>0</v>
      </c>
      <c r="K15" s="33"/>
      <c r="L15" s="34"/>
      <c r="U15" s="7">
        <f t="shared" si="5"/>
        <v>1</v>
      </c>
      <c r="V15" s="7">
        <f t="shared" si="6"/>
        <v>0</v>
      </c>
      <c r="W15" s="7">
        <f t="shared" si="7"/>
        <v>0</v>
      </c>
      <c r="X15" s="7">
        <f t="shared" si="8"/>
        <v>0</v>
      </c>
      <c r="Y15" s="7">
        <f t="shared" si="9"/>
        <v>0</v>
      </c>
    </row>
    <row r="16" spans="1:25" s="11" customFormat="1" ht="16.5" thickTop="1" thickBot="1" x14ac:dyDescent="0.3">
      <c r="A16" s="26" t="s">
        <v>153</v>
      </c>
      <c r="B16" s="13">
        <v>160</v>
      </c>
      <c r="C16" s="13">
        <v>19.407188000000001</v>
      </c>
      <c r="D16" s="13">
        <v>-104.961817</v>
      </c>
      <c r="E16" s="25">
        <v>0</v>
      </c>
      <c r="F16" s="25">
        <v>0</v>
      </c>
      <c r="G16" s="25">
        <v>0</v>
      </c>
      <c r="H16" s="25">
        <v>0</v>
      </c>
      <c r="I16" s="25">
        <v>0</v>
      </c>
      <c r="J16" s="32">
        <v>0</v>
      </c>
      <c r="K16" s="33"/>
      <c r="L16" s="34"/>
      <c r="U16" s="7">
        <f t="shared" si="5"/>
        <v>1</v>
      </c>
      <c r="V16" s="7">
        <f t="shared" si="6"/>
        <v>0</v>
      </c>
      <c r="W16" s="7">
        <f t="shared" si="7"/>
        <v>0</v>
      </c>
      <c r="X16" s="7">
        <f t="shared" si="8"/>
        <v>0</v>
      </c>
      <c r="Y16" s="7">
        <f t="shared" si="9"/>
        <v>0</v>
      </c>
    </row>
    <row r="17" spans="1:25" s="11" customFormat="1" ht="16.5" thickTop="1" thickBot="1" x14ac:dyDescent="0.3">
      <c r="A17" s="26" t="s">
        <v>155</v>
      </c>
      <c r="B17" s="13">
        <v>30</v>
      </c>
      <c r="C17" s="13">
        <v>19.4481</v>
      </c>
      <c r="D17" s="13" t="s">
        <v>156</v>
      </c>
      <c r="E17" s="25">
        <v>0</v>
      </c>
      <c r="F17" s="25">
        <v>0</v>
      </c>
      <c r="G17" s="25">
        <v>0</v>
      </c>
      <c r="H17" s="25">
        <v>0</v>
      </c>
      <c r="I17" s="25">
        <v>0</v>
      </c>
      <c r="J17" s="32">
        <v>0</v>
      </c>
      <c r="K17" s="33"/>
      <c r="L17" s="34"/>
      <c r="U17" s="7">
        <f t="shared" si="5"/>
        <v>1</v>
      </c>
      <c r="V17" s="7">
        <f t="shared" si="6"/>
        <v>0</v>
      </c>
      <c r="W17" s="7">
        <f t="shared" si="7"/>
        <v>0</v>
      </c>
      <c r="X17" s="7">
        <f t="shared" si="8"/>
        <v>0</v>
      </c>
      <c r="Y17" s="7">
        <f t="shared" si="9"/>
        <v>0</v>
      </c>
    </row>
    <row r="18" spans="1:25" s="11" customFormat="1" ht="16.5" thickTop="1" thickBot="1" x14ac:dyDescent="0.3">
      <c r="A18" s="27" t="s">
        <v>161</v>
      </c>
      <c r="B18" s="13">
        <v>90</v>
      </c>
      <c r="C18" s="13">
        <v>19.528300000000002</v>
      </c>
      <c r="D18" s="13" t="s">
        <v>159</v>
      </c>
      <c r="E18" s="25">
        <v>1</v>
      </c>
      <c r="F18" s="25">
        <v>1</v>
      </c>
      <c r="G18" s="25">
        <v>0</v>
      </c>
      <c r="H18" s="25">
        <v>0</v>
      </c>
      <c r="I18" s="25">
        <v>0</v>
      </c>
      <c r="J18" s="32">
        <v>1</v>
      </c>
      <c r="K18" s="33"/>
      <c r="L18" s="34"/>
      <c r="U18" s="7">
        <f t="shared" si="5"/>
        <v>0</v>
      </c>
      <c r="V18" s="7">
        <f t="shared" si="6"/>
        <v>1</v>
      </c>
      <c r="W18" s="7">
        <f t="shared" si="7"/>
        <v>0</v>
      </c>
      <c r="X18" s="7">
        <f t="shared" si="8"/>
        <v>0</v>
      </c>
      <c r="Y18" s="7">
        <f t="shared" si="9"/>
        <v>0</v>
      </c>
    </row>
    <row r="19" spans="1:25" s="11" customFormat="1" ht="16.5" thickTop="1" thickBot="1" x14ac:dyDescent="0.3">
      <c r="A19" s="26" t="s">
        <v>162</v>
      </c>
      <c r="B19" s="13">
        <v>250</v>
      </c>
      <c r="C19" s="13">
        <v>19.652211900000001</v>
      </c>
      <c r="D19" s="13">
        <v>-105.182316</v>
      </c>
      <c r="E19" s="25">
        <v>1</v>
      </c>
      <c r="F19" s="25">
        <v>0</v>
      </c>
      <c r="G19" s="25">
        <v>1</v>
      </c>
      <c r="H19" s="25">
        <v>0</v>
      </c>
      <c r="I19" s="25">
        <v>1</v>
      </c>
      <c r="J19" s="32">
        <v>1</v>
      </c>
      <c r="K19" s="33"/>
      <c r="L19" s="34"/>
      <c r="U19" s="7">
        <f t="shared" si="5"/>
        <v>0</v>
      </c>
      <c r="V19" s="7">
        <f t="shared" si="6"/>
        <v>1</v>
      </c>
      <c r="W19" s="7">
        <f t="shared" si="7"/>
        <v>0</v>
      </c>
      <c r="X19" s="7">
        <f t="shared" si="8"/>
        <v>0</v>
      </c>
      <c r="Y19" s="7">
        <f t="shared" si="9"/>
        <v>0</v>
      </c>
    </row>
    <row r="20" spans="1:25" s="11" customFormat="1" ht="16.5" thickTop="1" thickBot="1" x14ac:dyDescent="0.3">
      <c r="A20" s="26" t="s">
        <v>175</v>
      </c>
      <c r="B20" s="14">
        <v>250</v>
      </c>
      <c r="C20" s="18">
        <v>19.652211900000001</v>
      </c>
      <c r="D20" s="18">
        <v>-105.182316</v>
      </c>
      <c r="E20" s="25">
        <v>1</v>
      </c>
      <c r="F20" s="25">
        <v>0</v>
      </c>
      <c r="G20" s="25">
        <v>2</v>
      </c>
      <c r="H20" s="25">
        <v>0</v>
      </c>
      <c r="I20" s="25">
        <v>0</v>
      </c>
      <c r="J20" s="32">
        <v>1</v>
      </c>
      <c r="K20" s="33"/>
      <c r="L20" s="34"/>
      <c r="U20" s="7">
        <f t="shared" si="5"/>
        <v>0</v>
      </c>
      <c r="V20" s="7">
        <f t="shared" si="6"/>
        <v>1</v>
      </c>
      <c r="W20" s="7">
        <f t="shared" si="7"/>
        <v>0</v>
      </c>
      <c r="X20" s="7">
        <f t="shared" si="8"/>
        <v>0</v>
      </c>
      <c r="Y20" s="7">
        <f t="shared" si="9"/>
        <v>0</v>
      </c>
    </row>
    <row r="21" spans="1:25" s="11" customFormat="1" ht="16.5" thickTop="1" thickBot="1" x14ac:dyDescent="0.3">
      <c r="A21" s="8" t="s">
        <v>179</v>
      </c>
      <c r="B21" s="22">
        <v>180</v>
      </c>
      <c r="C21" s="22">
        <v>19.883600000000001</v>
      </c>
      <c r="D21" s="22">
        <v>-105.34010000000001</v>
      </c>
      <c r="E21" s="25">
        <v>2</v>
      </c>
      <c r="F21" s="25">
        <v>0</v>
      </c>
      <c r="G21" s="25">
        <v>0</v>
      </c>
      <c r="H21" s="25">
        <v>0</v>
      </c>
      <c r="I21" s="25">
        <v>0</v>
      </c>
      <c r="J21" s="32">
        <v>1</v>
      </c>
      <c r="K21" s="33"/>
      <c r="L21" s="34"/>
      <c r="U21" s="7">
        <f t="shared" si="5"/>
        <v>0</v>
      </c>
      <c r="V21" s="7">
        <f t="shared" si="6"/>
        <v>1</v>
      </c>
      <c r="W21" s="7">
        <f t="shared" si="7"/>
        <v>0</v>
      </c>
      <c r="X21" s="7">
        <f t="shared" si="8"/>
        <v>0</v>
      </c>
      <c r="Y21" s="7">
        <f t="shared" si="9"/>
        <v>0</v>
      </c>
    </row>
    <row r="22" spans="1:25" s="11" customFormat="1" ht="16.5" thickTop="1" thickBot="1" x14ac:dyDescent="0.3">
      <c r="A22" s="8" t="s">
        <v>180</v>
      </c>
      <c r="B22" s="22">
        <v>180</v>
      </c>
      <c r="C22" s="22">
        <v>19.883600000000001</v>
      </c>
      <c r="D22" s="22">
        <v>-105.34010000000001</v>
      </c>
      <c r="E22" s="25">
        <v>1</v>
      </c>
      <c r="F22" s="25">
        <v>0</v>
      </c>
      <c r="G22" s="25">
        <v>0</v>
      </c>
      <c r="H22" s="25">
        <v>0</v>
      </c>
      <c r="I22" s="25">
        <v>0</v>
      </c>
      <c r="J22" s="32">
        <v>1</v>
      </c>
      <c r="K22" s="33"/>
      <c r="L22" s="34"/>
      <c r="U22" s="7">
        <f t="shared" si="5"/>
        <v>0</v>
      </c>
      <c r="V22" s="7">
        <f t="shared" si="6"/>
        <v>1</v>
      </c>
      <c r="W22" s="7">
        <f t="shared" si="7"/>
        <v>0</v>
      </c>
      <c r="X22" s="7">
        <f t="shared" si="8"/>
        <v>0</v>
      </c>
      <c r="Y22" s="7">
        <f t="shared" si="9"/>
        <v>0</v>
      </c>
    </row>
    <row r="23" spans="1:25" s="11" customFormat="1" ht="16.5" thickTop="1" thickBot="1" x14ac:dyDescent="0.3">
      <c r="A23" s="8" t="s">
        <v>181</v>
      </c>
      <c r="B23" s="22">
        <v>60</v>
      </c>
      <c r="C23" s="22">
        <v>20.456800000000001</v>
      </c>
      <c r="D23" s="22">
        <v>-105.291</v>
      </c>
      <c r="E23" s="25">
        <v>0</v>
      </c>
      <c r="F23" s="25">
        <v>0</v>
      </c>
      <c r="G23" s="25">
        <v>0</v>
      </c>
      <c r="H23" s="25">
        <v>0</v>
      </c>
      <c r="I23" s="25">
        <v>0</v>
      </c>
      <c r="J23" s="32">
        <v>0</v>
      </c>
      <c r="K23" s="33"/>
      <c r="L23" s="34"/>
      <c r="U23" s="7">
        <f t="shared" si="5"/>
        <v>1</v>
      </c>
      <c r="V23" s="7">
        <f t="shared" si="6"/>
        <v>0</v>
      </c>
      <c r="W23" s="7">
        <f t="shared" si="7"/>
        <v>0</v>
      </c>
      <c r="X23" s="7">
        <f t="shared" si="8"/>
        <v>0</v>
      </c>
      <c r="Y23" s="7">
        <f t="shared" si="9"/>
        <v>0</v>
      </c>
    </row>
    <row r="24" spans="1:25" s="11" customFormat="1" ht="15.75" thickTop="1" x14ac:dyDescent="0.25">
      <c r="E24" s="12"/>
      <c r="F24" s="12"/>
      <c r="G24" s="12"/>
      <c r="H24" s="12"/>
      <c r="I24" s="12"/>
      <c r="J24" s="12"/>
      <c r="K24" s="12"/>
      <c r="L24" s="12"/>
      <c r="U24" s="7"/>
      <c r="V24" s="7"/>
      <c r="W24" s="7"/>
      <c r="X24" s="7"/>
      <c r="Y24" s="7"/>
    </row>
    <row r="25" spans="1:25" s="11" customFormat="1" x14ac:dyDescent="0.25">
      <c r="E25" s="12"/>
      <c r="F25" s="12"/>
      <c r="G25" s="12"/>
      <c r="H25" s="12"/>
      <c r="I25" s="12"/>
      <c r="J25" s="12"/>
      <c r="K25" s="12"/>
      <c r="L25" s="12"/>
      <c r="U25" s="7"/>
      <c r="V25" s="7"/>
      <c r="W25" s="7"/>
      <c r="X25" s="7"/>
      <c r="Y25" s="7"/>
    </row>
    <row r="26" spans="1:25" s="11" customFormat="1" x14ac:dyDescent="0.25">
      <c r="E26" s="12"/>
      <c r="F26" s="12"/>
      <c r="G26" s="12"/>
      <c r="H26" s="12"/>
      <c r="I26" s="12"/>
      <c r="J26" s="12"/>
      <c r="K26" s="12"/>
      <c r="L26" s="12"/>
      <c r="U26" s="7"/>
      <c r="V26" s="7"/>
      <c r="W26" s="7"/>
      <c r="X26" s="7"/>
      <c r="Y26" s="7"/>
    </row>
    <row r="27" spans="1:25" s="11" customFormat="1" x14ac:dyDescent="0.25">
      <c r="E27" s="12"/>
      <c r="F27" s="12"/>
      <c r="G27" s="12"/>
      <c r="H27" s="12"/>
      <c r="I27" s="12"/>
      <c r="J27" s="12"/>
      <c r="K27" s="12"/>
      <c r="L27" s="12"/>
      <c r="U27" s="7"/>
      <c r="V27" s="7"/>
      <c r="W27" s="7"/>
      <c r="X27" s="7"/>
      <c r="Y27" s="7"/>
    </row>
    <row r="28" spans="1:25" x14ac:dyDescent="0.25">
      <c r="E28" s="10"/>
      <c r="F28" s="10"/>
      <c r="G28" s="10"/>
      <c r="H28" s="10"/>
      <c r="I28" s="10"/>
      <c r="J28" s="41"/>
      <c r="K28" s="41"/>
      <c r="L28" s="41"/>
      <c r="U28" s="7"/>
      <c r="V28" s="7"/>
      <c r="W28" s="7"/>
      <c r="X28" s="7"/>
      <c r="Y28" s="7"/>
    </row>
    <row r="29" spans="1:25" x14ac:dyDescent="0.25">
      <c r="E29" s="10"/>
      <c r="F29" s="10"/>
      <c r="G29" s="10"/>
      <c r="H29" s="10"/>
      <c r="I29" s="10"/>
      <c r="J29" s="41"/>
      <c r="K29" s="41"/>
      <c r="L29" s="41"/>
      <c r="U29" s="7"/>
      <c r="V29" s="7"/>
      <c r="W29" s="7"/>
      <c r="X29" s="7"/>
      <c r="Y29" s="7"/>
    </row>
    <row r="30" spans="1:25" x14ac:dyDescent="0.25">
      <c r="E30" s="10"/>
      <c r="F30" s="10"/>
      <c r="G30" s="10"/>
      <c r="H30" s="10"/>
      <c r="I30" s="10"/>
      <c r="J30" s="10"/>
      <c r="K30" s="10"/>
      <c r="L30" s="10"/>
      <c r="U30" s="7"/>
      <c r="V30" s="7"/>
      <c r="W30" s="7"/>
      <c r="X30" s="7"/>
      <c r="Y30" s="7"/>
    </row>
    <row r="31" spans="1:25" x14ac:dyDescent="0.25">
      <c r="E31" s="10"/>
      <c r="F31" s="10"/>
      <c r="G31" s="10"/>
      <c r="H31" s="10"/>
      <c r="I31" s="10"/>
      <c r="J31" s="10"/>
      <c r="K31" s="10"/>
      <c r="L31" s="10"/>
      <c r="U31" s="7"/>
      <c r="V31" s="7"/>
      <c r="W31" s="7"/>
      <c r="X31" s="7"/>
      <c r="Y31" s="7"/>
    </row>
    <row r="65" spans="1:12" ht="15.75" thickBot="1" x14ac:dyDescent="0.3"/>
    <row r="66" spans="1:12" ht="16.5" thickTop="1" thickBot="1" x14ac:dyDescent="0.3">
      <c r="A66" s="40" t="s">
        <v>33</v>
      </c>
      <c r="B66" s="40"/>
      <c r="C66" s="40"/>
      <c r="D66" s="40"/>
      <c r="E66" s="40"/>
      <c r="F66" s="40"/>
      <c r="G66" s="40"/>
      <c r="H66" s="40"/>
      <c r="I66" s="40"/>
      <c r="J66" s="40"/>
      <c r="K66" s="40"/>
      <c r="L66" s="40"/>
    </row>
    <row r="67" spans="1:12" ht="16.5" thickTop="1" thickBot="1" x14ac:dyDescent="0.3">
      <c r="A67" s="6">
        <v>0</v>
      </c>
      <c r="B67" s="30" t="s">
        <v>34</v>
      </c>
      <c r="C67" s="30"/>
      <c r="D67" s="30"/>
      <c r="E67" s="30"/>
      <c r="F67" s="30"/>
      <c r="G67" s="30"/>
      <c r="H67" s="30"/>
      <c r="I67" s="30"/>
      <c r="J67" s="30"/>
      <c r="K67" s="30"/>
      <c r="L67" s="30"/>
    </row>
    <row r="68" spans="1:12" ht="16.5" thickTop="1" thickBot="1" x14ac:dyDescent="0.3">
      <c r="A68" s="6">
        <v>1</v>
      </c>
      <c r="B68" s="30" t="s">
        <v>35</v>
      </c>
      <c r="C68" s="30"/>
      <c r="D68" s="30"/>
      <c r="E68" s="30"/>
      <c r="F68" s="30"/>
      <c r="G68" s="30"/>
      <c r="H68" s="30"/>
      <c r="I68" s="30"/>
      <c r="J68" s="30"/>
      <c r="K68" s="30"/>
      <c r="L68" s="30"/>
    </row>
    <row r="69" spans="1:12" ht="16.5" thickTop="1" thickBot="1" x14ac:dyDescent="0.3">
      <c r="A69" s="6">
        <v>2</v>
      </c>
      <c r="B69" s="30" t="s">
        <v>36</v>
      </c>
      <c r="C69" s="30"/>
      <c r="D69" s="30"/>
      <c r="E69" s="30"/>
      <c r="F69" s="30"/>
      <c r="G69" s="30"/>
      <c r="H69" s="30"/>
      <c r="I69" s="30"/>
      <c r="J69" s="30"/>
      <c r="K69" s="30"/>
      <c r="L69" s="30"/>
    </row>
    <row r="70" spans="1:12" ht="16.5" thickTop="1" thickBot="1" x14ac:dyDescent="0.3">
      <c r="A70" s="6">
        <v>3</v>
      </c>
      <c r="B70" s="30" t="s">
        <v>37</v>
      </c>
      <c r="C70" s="30"/>
      <c r="D70" s="30"/>
      <c r="E70" s="30"/>
      <c r="F70" s="30"/>
      <c r="G70" s="30"/>
      <c r="H70" s="30"/>
      <c r="I70" s="30"/>
      <c r="J70" s="30"/>
      <c r="K70" s="30"/>
      <c r="L70" s="30"/>
    </row>
    <row r="71" spans="1:12" ht="16.5" thickTop="1" thickBot="1" x14ac:dyDescent="0.3">
      <c r="A71" s="6">
        <v>4</v>
      </c>
      <c r="B71" s="30" t="s">
        <v>38</v>
      </c>
      <c r="C71" s="30"/>
      <c r="D71" s="30"/>
      <c r="E71" s="30"/>
      <c r="F71" s="30"/>
      <c r="G71" s="30"/>
      <c r="H71" s="30"/>
      <c r="I71" s="30"/>
      <c r="J71" s="30"/>
      <c r="K71" s="30"/>
      <c r="L71" s="30"/>
    </row>
    <row r="72" spans="1:12" ht="16.5" thickTop="1" thickBot="1" x14ac:dyDescent="0.3">
      <c r="A72" s="6">
        <v>5</v>
      </c>
      <c r="B72" s="30" t="s">
        <v>39</v>
      </c>
      <c r="C72" s="30"/>
      <c r="D72" s="30"/>
      <c r="E72" s="30"/>
      <c r="F72" s="30"/>
      <c r="G72" s="30"/>
      <c r="H72" s="30"/>
      <c r="I72" s="30"/>
      <c r="J72" s="30"/>
      <c r="K72" s="30"/>
      <c r="L72" s="30"/>
    </row>
    <row r="73" spans="1:12" ht="15.75" thickTop="1" x14ac:dyDescent="0.25"/>
  </sheetData>
  <autoFilter ref="A10:L23">
    <filterColumn colId="7" showButton="0"/>
    <filterColumn colId="9" showButton="0"/>
    <filterColumn colId="10" showButton="0"/>
  </autoFilter>
  <mergeCells count="49">
    <mergeCell ref="J12:L12"/>
    <mergeCell ref="J21:L21"/>
    <mergeCell ref="J22:L22"/>
    <mergeCell ref="J23:L23"/>
    <mergeCell ref="B72:L72"/>
    <mergeCell ref="A66:L66"/>
    <mergeCell ref="B67:L67"/>
    <mergeCell ref="B68:L68"/>
    <mergeCell ref="B69:L69"/>
    <mergeCell ref="B70:L70"/>
    <mergeCell ref="B71:L71"/>
    <mergeCell ref="J28:L28"/>
    <mergeCell ref="J29:L29"/>
    <mergeCell ref="A9:B9"/>
    <mergeCell ref="D9:G9"/>
    <mergeCell ref="I9:L9"/>
    <mergeCell ref="J10:L10"/>
    <mergeCell ref="J11:L11"/>
    <mergeCell ref="J19:L19"/>
    <mergeCell ref="J20:L20"/>
    <mergeCell ref="A7:B7"/>
    <mergeCell ref="C7:H7"/>
    <mergeCell ref="I7:J7"/>
    <mergeCell ref="K7:L7"/>
    <mergeCell ref="A8:B8"/>
    <mergeCell ref="D8:G8"/>
    <mergeCell ref="I8:J8"/>
    <mergeCell ref="K8:L8"/>
    <mergeCell ref="J14:L14"/>
    <mergeCell ref="J15:L15"/>
    <mergeCell ref="J16:L16"/>
    <mergeCell ref="J17:L17"/>
    <mergeCell ref="J18:L18"/>
    <mergeCell ref="J13:L13"/>
    <mergeCell ref="A5:B5"/>
    <mergeCell ref="C5:H5"/>
    <mergeCell ref="I5:J5"/>
    <mergeCell ref="K5:L5"/>
    <mergeCell ref="A6:B6"/>
    <mergeCell ref="C6:H6"/>
    <mergeCell ref="I6:J6"/>
    <mergeCell ref="K6:L6"/>
    <mergeCell ref="A1:C3"/>
    <mergeCell ref="D1:I3"/>
    <mergeCell ref="J1:L3"/>
    <mergeCell ref="A4:B4"/>
    <mergeCell ref="C4:H4"/>
    <mergeCell ref="I4:J4"/>
    <mergeCell ref="K4:L4"/>
  </mergeCells>
  <conditionalFormatting sqref="E11:J13 E24:I29 J24:J27">
    <cfRule type="colorScale" priority="30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J28:J29">
    <cfRule type="colorScale" priority="19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4:J14">
    <cfRule type="colorScale" priority="10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5:J15">
    <cfRule type="colorScale" priority="9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6:J16">
    <cfRule type="colorScale" priority="8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7:J17">
    <cfRule type="colorScale" priority="7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8:J18">
    <cfRule type="colorScale" priority="6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19:J19">
    <cfRule type="colorScale" priority="5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20:J20">
    <cfRule type="colorScale" priority="4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21:J21">
    <cfRule type="colorScale" priority="3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22:J22">
    <cfRule type="colorScale" priority="2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conditionalFormatting sqref="E23:J23">
    <cfRule type="colorScale" priority="1">
      <colorScale>
        <cfvo type="num" val="0"/>
        <cfvo type="num" val="3"/>
        <cfvo type="num" val="5"/>
        <color rgb="FF00B050"/>
        <color rgb="FFFFEB84"/>
        <color rgb="FFFF0000"/>
      </colorScale>
    </cfRule>
  </conditionalFormatting>
  <hyperlinks>
    <hyperlink ref="A14" location="Canoa!A1" display="Canoa"/>
    <hyperlink ref="A15" location="Purificación!A1" display="Purificación"/>
    <hyperlink ref="A16" location="'Sn KM 43'!A1" display="Sin nombre"/>
    <hyperlink ref="A17" location="Careyitos!A1" display="Careyitos"/>
    <hyperlink ref="A18" location="Chamela!A1" display="Chamelia"/>
    <hyperlink ref="A19" location="'San Nicolas C1'!A1" display="San Nicolas"/>
    <hyperlink ref="A20" location="'San Nicolas C2'!A1" display="San Nicolas C2"/>
    <hyperlink ref="A13" location="'Tepalcates 2'!A1" display="Tepalcates"/>
    <hyperlink ref="A12" location="'Puente Seco 1 C2'!A1" display="Puente Seco C2"/>
    <hyperlink ref="A11" location="'Puente Seco 1 C1'!A1" display="Puente Seco C1"/>
    <hyperlink ref="A21" location="'Tomatlan C1'!A1" display="Tomatlan C1"/>
    <hyperlink ref="A22" location="'Tomatlan C2'!A1" display="Tomatlan C2"/>
    <hyperlink ref="A23" location="'Los Orcones'!A1" display="Los Orcones"/>
  </hyperlink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181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20.456800000000001</v>
      </c>
      <c r="N9" t="s">
        <v>192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20.456800000000001</v>
      </c>
      <c r="E11" s="48"/>
      <c r="F11" s="48"/>
      <c r="G11" s="28" t="s">
        <v>104</v>
      </c>
      <c r="H11" s="28"/>
      <c r="I11" s="53" t="s">
        <v>192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60</v>
      </c>
      <c r="I13" s="41"/>
      <c r="J13" s="21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4</v>
      </c>
      <c r="E14" s="45"/>
      <c r="F14" s="52" t="s">
        <v>98</v>
      </c>
      <c r="G14" s="52"/>
      <c r="H14" s="45">
        <v>20</v>
      </c>
      <c r="I14" s="45"/>
      <c r="J14" s="21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10</v>
      </c>
      <c r="I15" s="45"/>
      <c r="J15" s="21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113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72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100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166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21"/>
      <c r="B28" s="21"/>
      <c r="C28" s="21"/>
      <c r="D28" s="23"/>
      <c r="E28" s="23"/>
      <c r="F28" s="23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70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75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21"/>
      <c r="B39" s="21"/>
      <c r="C39" s="21"/>
      <c r="D39" s="23"/>
      <c r="E39" s="23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24"/>
      <c r="B44" s="24"/>
      <c r="C44" s="24"/>
      <c r="D44" s="24"/>
      <c r="E44" s="24"/>
      <c r="F44" s="24"/>
      <c r="G44" s="24"/>
      <c r="H44" s="24"/>
      <c r="I44" s="24"/>
      <c r="J44" s="24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193</v>
      </c>
      <c r="B99" s="39"/>
      <c r="C99" s="39"/>
      <c r="D99" s="39"/>
      <c r="G99" s="39" t="s">
        <v>178</v>
      </c>
      <c r="H99" s="39"/>
      <c r="I99" s="39"/>
      <c r="J99" s="39"/>
    </row>
    <row r="100" spans="1:10" ht="16.5" customHeight="1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4" spans="1:10" x14ac:dyDescent="0.25">
      <c r="A104" s="28"/>
      <c r="B104" s="28"/>
      <c r="C104" s="28"/>
      <c r="D104" s="28"/>
      <c r="E104" s="28"/>
      <c r="F104" s="28"/>
      <c r="G104" s="28"/>
      <c r="H104" s="28"/>
      <c r="I104" s="28"/>
      <c r="J104" s="28"/>
    </row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ht="15.75" thickBot="1" x14ac:dyDescent="0.3"/>
    <row r="121" spans="1:10" ht="16.5" thickTop="1" thickBot="1" x14ac:dyDescent="0.3">
      <c r="A121" s="32" t="s">
        <v>42</v>
      </c>
      <c r="B121" s="33"/>
      <c r="C121" s="33"/>
      <c r="D121" s="34"/>
    </row>
    <row r="122" spans="1:10" ht="16.5" customHeight="1" thickTop="1" thickBot="1" x14ac:dyDescent="0.3">
      <c r="A122" s="39" t="s">
        <v>194</v>
      </c>
      <c r="B122" s="39"/>
      <c r="C122" s="39"/>
      <c r="D122" s="39"/>
    </row>
    <row r="123" spans="1:10" ht="16.5" customHeight="1" thickTop="1" thickBot="1" x14ac:dyDescent="0.3">
      <c r="A123" s="39"/>
      <c r="B123" s="39"/>
      <c r="C123" s="39"/>
      <c r="D123" s="39"/>
    </row>
    <row r="124" spans="1:10" ht="16.5" customHeight="1" thickTop="1" thickBot="1" x14ac:dyDescent="0.3">
      <c r="A124" s="39"/>
      <c r="B124" s="39"/>
      <c r="C124" s="39"/>
      <c r="D124" s="39"/>
    </row>
    <row r="125" spans="1:10" ht="16.5" thickTop="1" thickBot="1" x14ac:dyDescent="0.3">
      <c r="A125" s="39"/>
      <c r="B125" s="39"/>
      <c r="C125" s="39"/>
      <c r="D125" s="39"/>
    </row>
    <row r="126" spans="1:10" ht="15.75" thickTop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104:J119"/>
    <mergeCell ref="A121:D121"/>
    <mergeCell ref="A122:D125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180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109</v>
      </c>
      <c r="J9" s="50"/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19.883600000000001</v>
      </c>
      <c r="E11" s="48"/>
      <c r="F11" s="48"/>
      <c r="G11" s="28" t="s">
        <v>104</v>
      </c>
      <c r="H11" s="28"/>
      <c r="I11" s="53" t="s">
        <v>190</v>
      </c>
      <c r="J11" s="53"/>
    </row>
    <row r="12" spans="1:46" x14ac:dyDescent="0.25">
      <c r="A12" s="46" t="s">
        <v>176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2</v>
      </c>
      <c r="E13" s="41"/>
      <c r="F13" s="41" t="s">
        <v>102</v>
      </c>
      <c r="G13" s="41"/>
      <c r="H13" s="41">
        <v>180</v>
      </c>
      <c r="I13" s="41"/>
      <c r="J13" s="21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6</v>
      </c>
      <c r="E14" s="45"/>
      <c r="F14" s="52" t="s">
        <v>98</v>
      </c>
      <c r="G14" s="52"/>
      <c r="H14" s="45">
        <v>30</v>
      </c>
      <c r="I14" s="45"/>
      <c r="J14" s="21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30</v>
      </c>
      <c r="I15" s="45"/>
      <c r="J15" s="21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63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100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166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21"/>
      <c r="B28" s="21"/>
      <c r="C28" s="21"/>
      <c r="D28" s="23"/>
      <c r="E28" s="23"/>
      <c r="F28" s="23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21"/>
      <c r="B39" s="21"/>
      <c r="C39" s="21"/>
      <c r="D39" s="23"/>
      <c r="E39" s="23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24"/>
      <c r="B44" s="24"/>
      <c r="C44" s="24"/>
      <c r="D44" s="24"/>
      <c r="E44" s="24"/>
      <c r="F44" s="24"/>
      <c r="G44" s="24"/>
      <c r="H44" s="24"/>
      <c r="I44" s="24"/>
      <c r="J44" s="24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28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41</v>
      </c>
      <c r="B99" s="39"/>
      <c r="C99" s="39"/>
      <c r="D99" s="39"/>
      <c r="G99" s="39" t="s">
        <v>41</v>
      </c>
      <c r="H99" s="39"/>
      <c r="I99" s="39"/>
      <c r="J99" s="39"/>
    </row>
    <row r="100" spans="1:10" ht="16.5" customHeight="1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4" spans="1:10" x14ac:dyDescent="0.25">
      <c r="A104" s="28"/>
      <c r="B104" s="28"/>
      <c r="C104" s="28"/>
      <c r="D104" s="28"/>
      <c r="E104" s="28"/>
      <c r="F104" s="28"/>
      <c r="G104" s="28"/>
      <c r="H104" s="28"/>
      <c r="I104" s="28"/>
      <c r="J104" s="28"/>
    </row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ht="15.75" thickBot="1" x14ac:dyDescent="0.3"/>
    <row r="121" spans="1:10" ht="16.5" thickTop="1" thickBot="1" x14ac:dyDescent="0.3">
      <c r="A121" s="32" t="s">
        <v>42</v>
      </c>
      <c r="B121" s="33"/>
      <c r="C121" s="33"/>
      <c r="D121" s="34"/>
    </row>
    <row r="122" spans="1:10" ht="16.5" customHeight="1" thickTop="1" thickBot="1" x14ac:dyDescent="0.3">
      <c r="A122" s="39" t="s">
        <v>191</v>
      </c>
      <c r="B122" s="39"/>
      <c r="C122" s="39"/>
      <c r="D122" s="39"/>
    </row>
    <row r="123" spans="1:10" ht="16.5" customHeight="1" thickTop="1" thickBot="1" x14ac:dyDescent="0.3">
      <c r="A123" s="39"/>
      <c r="B123" s="39"/>
      <c r="C123" s="39"/>
      <c r="D123" s="39"/>
    </row>
    <row r="124" spans="1:10" ht="16.5" customHeight="1" thickTop="1" thickBot="1" x14ac:dyDescent="0.3">
      <c r="A124" s="39"/>
      <c r="B124" s="39"/>
      <c r="C124" s="39"/>
      <c r="D124" s="39"/>
    </row>
    <row r="125" spans="1:10" ht="16.5" thickTop="1" thickBot="1" x14ac:dyDescent="0.3">
      <c r="A125" s="39"/>
      <c r="B125" s="39"/>
      <c r="C125" s="39"/>
      <c r="D125" s="39"/>
    </row>
    <row r="126" spans="1:10" ht="15.75" thickTop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104:J119"/>
    <mergeCell ref="A121:D121"/>
    <mergeCell ref="A122:D125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179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19.4481</v>
      </c>
      <c r="N9" t="s">
        <v>156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19.883600000000001</v>
      </c>
      <c r="E11" s="48"/>
      <c r="F11" s="48"/>
      <c r="G11" s="28" t="s">
        <v>104</v>
      </c>
      <c r="H11" s="28"/>
      <c r="I11" s="53" t="s">
        <v>190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2</v>
      </c>
      <c r="E13" s="41"/>
      <c r="F13" s="41" t="s">
        <v>102</v>
      </c>
      <c r="G13" s="41"/>
      <c r="H13" s="41">
        <v>180</v>
      </c>
      <c r="I13" s="41"/>
      <c r="J13" s="21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6</v>
      </c>
      <c r="E14" s="45"/>
      <c r="F14" s="52" t="s">
        <v>98</v>
      </c>
      <c r="G14" s="52"/>
      <c r="H14" s="45">
        <v>30</v>
      </c>
      <c r="I14" s="45"/>
      <c r="J14" s="21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30</v>
      </c>
      <c r="I15" s="45"/>
      <c r="J15" s="21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63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78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166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21"/>
      <c r="B28" s="21"/>
      <c r="C28" s="21"/>
      <c r="D28" s="23"/>
      <c r="E28" s="23"/>
      <c r="F28" s="23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21"/>
      <c r="B39" s="21"/>
      <c r="C39" s="21"/>
      <c r="D39" s="23"/>
      <c r="E39" s="23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24"/>
      <c r="B44" s="24"/>
      <c r="C44" s="24"/>
      <c r="D44" s="24"/>
      <c r="E44" s="24"/>
      <c r="F44" s="24"/>
      <c r="G44" s="24"/>
      <c r="H44" s="24"/>
      <c r="I44" s="24"/>
      <c r="J44" s="24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29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41</v>
      </c>
      <c r="B99" s="39"/>
      <c r="C99" s="39"/>
      <c r="D99" s="39"/>
      <c r="G99" s="39" t="s">
        <v>41</v>
      </c>
      <c r="H99" s="39"/>
      <c r="I99" s="39"/>
      <c r="J99" s="39"/>
    </row>
    <row r="100" spans="1:10" ht="16.5" customHeight="1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4" spans="1:10" x14ac:dyDescent="0.25">
      <c r="A104" s="28"/>
      <c r="B104" s="28"/>
      <c r="C104" s="28"/>
      <c r="D104" s="28"/>
      <c r="E104" s="28"/>
      <c r="F104" s="28"/>
      <c r="G104" s="28"/>
      <c r="H104" s="28"/>
      <c r="I104" s="28"/>
      <c r="J104" s="28"/>
    </row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ht="15.75" thickBot="1" x14ac:dyDescent="0.3"/>
    <row r="121" spans="1:10" ht="16.5" thickTop="1" thickBot="1" x14ac:dyDescent="0.3">
      <c r="A121" s="32" t="s">
        <v>42</v>
      </c>
      <c r="B121" s="33"/>
      <c r="C121" s="33"/>
      <c r="D121" s="34"/>
    </row>
    <row r="122" spans="1:10" ht="16.5" customHeight="1" thickTop="1" thickBot="1" x14ac:dyDescent="0.3">
      <c r="A122" s="39" t="s">
        <v>41</v>
      </c>
      <c r="B122" s="39"/>
      <c r="C122" s="39"/>
      <c r="D122" s="39"/>
    </row>
    <row r="123" spans="1:10" ht="16.5" customHeight="1" thickTop="1" thickBot="1" x14ac:dyDescent="0.3">
      <c r="A123" s="39"/>
      <c r="B123" s="39"/>
      <c r="C123" s="39"/>
      <c r="D123" s="39"/>
    </row>
    <row r="124" spans="1:10" ht="16.5" customHeight="1" thickTop="1" thickBot="1" x14ac:dyDescent="0.3">
      <c r="A124" s="39"/>
      <c r="B124" s="39"/>
      <c r="C124" s="39"/>
      <c r="D124" s="39"/>
    </row>
    <row r="125" spans="1:10" ht="16.5" thickTop="1" thickBot="1" x14ac:dyDescent="0.3">
      <c r="A125" s="39"/>
      <c r="B125" s="39"/>
      <c r="C125" s="39"/>
      <c r="D125" s="39"/>
    </row>
    <row r="126" spans="1:10" ht="15.75" thickTop="1" x14ac:dyDescent="0.25"/>
    <row r="146" ht="16.5" customHeight="1" x14ac:dyDescent="0.25"/>
  </sheetData>
  <mergeCells count="106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104:J119"/>
    <mergeCell ref="A121:D121"/>
    <mergeCell ref="A122:D125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46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164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116</v>
      </c>
      <c r="J9" s="50"/>
      <c r="M9">
        <v>19.4481</v>
      </c>
      <c r="N9" t="s">
        <v>156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19.652999999999999</v>
      </c>
      <c r="E11" s="48"/>
      <c r="F11" s="48"/>
      <c r="G11" s="28" t="s">
        <v>104</v>
      </c>
      <c r="H11" s="28"/>
      <c r="I11" s="53" t="s">
        <v>163</v>
      </c>
      <c r="J11" s="53"/>
    </row>
    <row r="12" spans="1:46" x14ac:dyDescent="0.25">
      <c r="A12" s="46" t="s">
        <v>176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2</v>
      </c>
      <c r="E13" s="41"/>
      <c r="F13" s="41" t="s">
        <v>102</v>
      </c>
      <c r="G13" s="41"/>
      <c r="H13" s="41">
        <v>250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10</v>
      </c>
      <c r="E14" s="45"/>
      <c r="F14" s="52" t="s">
        <v>98</v>
      </c>
      <c r="G14" s="52"/>
      <c r="H14" s="45">
        <v>25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25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60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78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 t="s">
        <v>56</v>
      </c>
      <c r="E27" s="50"/>
      <c r="F27" s="50"/>
      <c r="G27" s="28" t="s">
        <v>166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 t="s">
        <v>177</v>
      </c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29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170</v>
      </c>
      <c r="B99" s="39"/>
      <c r="C99" s="39"/>
      <c r="D99" s="39"/>
      <c r="G99" s="39" t="s">
        <v>178</v>
      </c>
      <c r="H99" s="39"/>
      <c r="I99" s="39"/>
      <c r="J99" s="39"/>
    </row>
    <row r="100" spans="1:10" ht="16.5" customHeight="1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4" spans="1:10" x14ac:dyDescent="0.25">
      <c r="A104" s="28"/>
      <c r="B104" s="28"/>
      <c r="C104" s="28"/>
      <c r="D104" s="28"/>
      <c r="E104" s="28"/>
      <c r="F104" s="28"/>
      <c r="G104" s="28"/>
      <c r="H104" s="28"/>
      <c r="I104" s="28"/>
      <c r="J104" s="28"/>
    </row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ht="15.75" thickBot="1" x14ac:dyDescent="0.3"/>
    <row r="121" spans="1:10" ht="16.5" thickTop="1" thickBot="1" x14ac:dyDescent="0.3">
      <c r="A121" s="32" t="s">
        <v>42</v>
      </c>
      <c r="B121" s="33"/>
      <c r="C121" s="33"/>
      <c r="D121" s="34"/>
      <c r="G121" s="32" t="s">
        <v>42</v>
      </c>
      <c r="H121" s="33"/>
      <c r="I121" s="33"/>
      <c r="J121" s="34"/>
    </row>
    <row r="122" spans="1:10" ht="16.5" customHeight="1" thickTop="1" thickBot="1" x14ac:dyDescent="0.3">
      <c r="A122" s="39" t="s">
        <v>177</v>
      </c>
      <c r="B122" s="39"/>
      <c r="C122" s="39"/>
      <c r="D122" s="39"/>
      <c r="G122" s="39" t="s">
        <v>174</v>
      </c>
      <c r="H122" s="39"/>
      <c r="I122" s="39"/>
      <c r="J122" s="39"/>
    </row>
    <row r="123" spans="1:10" ht="16.5" customHeight="1" thickTop="1" thickBot="1" x14ac:dyDescent="0.3">
      <c r="A123" s="39"/>
      <c r="B123" s="39"/>
      <c r="C123" s="39"/>
      <c r="D123" s="39"/>
      <c r="G123" s="39"/>
      <c r="H123" s="39"/>
      <c r="I123" s="39"/>
      <c r="J123" s="39"/>
    </row>
    <row r="124" spans="1:10" ht="16.5" customHeight="1" thickTop="1" thickBot="1" x14ac:dyDescent="0.3">
      <c r="A124" s="39"/>
      <c r="B124" s="39"/>
      <c r="C124" s="39"/>
      <c r="D124" s="39"/>
      <c r="G124" s="39"/>
      <c r="H124" s="39"/>
      <c r="I124" s="39"/>
      <c r="J124" s="39"/>
    </row>
    <row r="125" spans="1:10" ht="16.5" thickTop="1" thickBot="1" x14ac:dyDescent="0.3">
      <c r="A125" s="39"/>
      <c r="B125" s="39"/>
      <c r="C125" s="39"/>
      <c r="D125" s="39"/>
      <c r="G125" s="39"/>
      <c r="H125" s="39"/>
      <c r="I125" s="39"/>
      <c r="J125" s="39"/>
    </row>
    <row r="126" spans="1:10" ht="15.75" thickTop="1" x14ac:dyDescent="0.25"/>
    <row r="146" ht="16.5" customHeight="1" x14ac:dyDescent="0.25"/>
  </sheetData>
  <mergeCells count="108">
    <mergeCell ref="A99:D102"/>
    <mergeCell ref="G99:J102"/>
    <mergeCell ref="A104:J119"/>
    <mergeCell ref="A121:D121"/>
    <mergeCell ref="G121:J121"/>
    <mergeCell ref="A122:D125"/>
    <mergeCell ref="G122:J125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50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164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109</v>
      </c>
      <c r="J9" s="50"/>
      <c r="M9">
        <v>19.652999999999999</v>
      </c>
      <c r="N9" t="s">
        <v>163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19.652999999999999</v>
      </c>
      <c r="E11" s="48"/>
      <c r="F11" s="48"/>
      <c r="G11" s="28" t="s">
        <v>104</v>
      </c>
      <c r="H11" s="28"/>
      <c r="I11" s="53" t="s">
        <v>163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2</v>
      </c>
      <c r="E13" s="41"/>
      <c r="F13" s="41" t="s">
        <v>102</v>
      </c>
      <c r="G13" s="41"/>
      <c r="H13" s="41">
        <v>250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10</v>
      </c>
      <c r="E14" s="45"/>
      <c r="F14" s="52" t="s">
        <v>98</v>
      </c>
      <c r="G14" s="52"/>
      <c r="H14" s="45">
        <v>25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134</v>
      </c>
      <c r="E15" s="51"/>
      <c r="F15" s="52" t="s">
        <v>94</v>
      </c>
      <c r="G15" s="52"/>
      <c r="H15" s="45">
        <v>25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60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78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 t="s">
        <v>56</v>
      </c>
      <c r="E27" s="50"/>
      <c r="F27" s="50"/>
      <c r="G27" s="28" t="s">
        <v>166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 t="s">
        <v>167</v>
      </c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 t="s">
        <v>168</v>
      </c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 t="s">
        <v>169</v>
      </c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29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170</v>
      </c>
      <c r="B99" s="39"/>
      <c r="C99" s="39"/>
      <c r="D99" s="39"/>
      <c r="G99" s="39" t="s">
        <v>171</v>
      </c>
      <c r="H99" s="39"/>
      <c r="I99" s="39"/>
      <c r="J99" s="39"/>
    </row>
    <row r="100" spans="1:10" ht="16.5" customHeight="1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4" spans="1:10" x14ac:dyDescent="0.25">
      <c r="A104" s="28"/>
      <c r="B104" s="28"/>
      <c r="C104" s="28"/>
      <c r="D104" s="28"/>
      <c r="E104" s="28"/>
      <c r="F104" s="28"/>
      <c r="G104" s="28"/>
      <c r="H104" s="28"/>
      <c r="I104" s="28"/>
      <c r="J104" s="28"/>
    </row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ht="15.75" thickBot="1" x14ac:dyDescent="0.3"/>
    <row r="121" spans="1:10" ht="16.5" thickTop="1" thickBot="1" x14ac:dyDescent="0.3">
      <c r="A121" s="32" t="s">
        <v>42</v>
      </c>
      <c r="B121" s="33"/>
      <c r="C121" s="33"/>
      <c r="D121" s="34"/>
      <c r="G121" s="32" t="s">
        <v>42</v>
      </c>
      <c r="H121" s="33"/>
      <c r="I121" s="33"/>
      <c r="J121" s="34"/>
    </row>
    <row r="122" spans="1:10" ht="16.5" customHeight="1" thickTop="1" thickBot="1" x14ac:dyDescent="0.3">
      <c r="A122" s="39" t="s">
        <v>167</v>
      </c>
      <c r="B122" s="39"/>
      <c r="C122" s="39"/>
      <c r="D122" s="39"/>
      <c r="G122" s="39" t="s">
        <v>172</v>
      </c>
      <c r="H122" s="39"/>
      <c r="I122" s="39"/>
      <c r="J122" s="39"/>
    </row>
    <row r="123" spans="1:10" ht="16.5" customHeight="1" thickTop="1" thickBot="1" x14ac:dyDescent="0.3">
      <c r="A123" s="39"/>
      <c r="B123" s="39"/>
      <c r="C123" s="39"/>
      <c r="D123" s="39"/>
      <c r="G123" s="39"/>
      <c r="H123" s="39"/>
      <c r="I123" s="39"/>
      <c r="J123" s="39"/>
    </row>
    <row r="124" spans="1:10" ht="16.5" customHeight="1" thickTop="1" thickBot="1" x14ac:dyDescent="0.3">
      <c r="A124" s="39"/>
      <c r="B124" s="39"/>
      <c r="C124" s="39"/>
      <c r="D124" s="39"/>
      <c r="G124" s="39"/>
      <c r="H124" s="39"/>
      <c r="I124" s="39"/>
      <c r="J124" s="39"/>
    </row>
    <row r="125" spans="1:10" ht="16.5" thickTop="1" thickBot="1" x14ac:dyDescent="0.3">
      <c r="A125" s="39"/>
      <c r="B125" s="39"/>
      <c r="C125" s="39"/>
      <c r="D125" s="39"/>
      <c r="G125" s="39"/>
      <c r="H125" s="39"/>
      <c r="I125" s="39"/>
      <c r="J125" s="39"/>
    </row>
    <row r="126" spans="1:10" ht="15.75" thickTop="1" x14ac:dyDescent="0.25"/>
    <row r="128" spans="1:10" x14ac:dyDescent="0.25">
      <c r="A128" s="28"/>
      <c r="B128" s="28"/>
      <c r="C128" s="28"/>
      <c r="D128" s="28"/>
      <c r="E128" s="28"/>
      <c r="F128" s="28"/>
      <c r="G128" s="28"/>
      <c r="H128" s="28"/>
      <c r="I128" s="28"/>
      <c r="J128" s="28"/>
    </row>
    <row r="129" spans="1:10" x14ac:dyDescent="0.25">
      <c r="A129" s="28"/>
      <c r="B129" s="28"/>
      <c r="C129" s="28"/>
      <c r="D129" s="28"/>
      <c r="E129" s="28"/>
      <c r="F129" s="28"/>
      <c r="G129" s="28"/>
      <c r="H129" s="28"/>
      <c r="I129" s="28"/>
      <c r="J129" s="28"/>
    </row>
    <row r="130" spans="1:10" x14ac:dyDescent="0.25">
      <c r="A130" s="28"/>
      <c r="B130" s="28"/>
      <c r="C130" s="28"/>
      <c r="D130" s="28"/>
      <c r="E130" s="28"/>
      <c r="F130" s="28"/>
      <c r="G130" s="28"/>
      <c r="H130" s="28"/>
      <c r="I130" s="28"/>
      <c r="J130" s="28"/>
    </row>
    <row r="131" spans="1:10" x14ac:dyDescent="0.25">
      <c r="A131" s="28"/>
      <c r="B131" s="28"/>
      <c r="C131" s="28"/>
      <c r="D131" s="28"/>
      <c r="E131" s="28"/>
      <c r="F131" s="28"/>
      <c r="G131" s="28"/>
      <c r="H131" s="28"/>
      <c r="I131" s="28"/>
      <c r="J131" s="28"/>
    </row>
    <row r="132" spans="1:10" x14ac:dyDescent="0.25">
      <c r="A132" s="28"/>
      <c r="B132" s="28"/>
      <c r="C132" s="28"/>
      <c r="D132" s="28"/>
      <c r="E132" s="28"/>
      <c r="F132" s="28"/>
      <c r="G132" s="28"/>
      <c r="H132" s="28"/>
      <c r="I132" s="28"/>
      <c r="J132" s="28"/>
    </row>
    <row r="133" spans="1:10" x14ac:dyDescent="0.25">
      <c r="A133" s="28"/>
      <c r="B133" s="28"/>
      <c r="C133" s="28"/>
      <c r="D133" s="28"/>
      <c r="E133" s="28"/>
      <c r="F133" s="28"/>
      <c r="G133" s="28"/>
      <c r="H133" s="28"/>
      <c r="I133" s="28"/>
      <c r="J133" s="28"/>
    </row>
    <row r="134" spans="1:10" x14ac:dyDescent="0.25">
      <c r="A134" s="28"/>
      <c r="B134" s="28"/>
      <c r="C134" s="28"/>
      <c r="D134" s="28"/>
      <c r="E134" s="28"/>
      <c r="F134" s="28"/>
      <c r="G134" s="28"/>
      <c r="H134" s="28"/>
      <c r="I134" s="28"/>
      <c r="J134" s="28"/>
    </row>
    <row r="135" spans="1:10" x14ac:dyDescent="0.25">
      <c r="A135" s="28"/>
      <c r="B135" s="28"/>
      <c r="C135" s="28"/>
      <c r="D135" s="28"/>
      <c r="E135" s="28"/>
      <c r="F135" s="28"/>
      <c r="G135" s="28"/>
      <c r="H135" s="28"/>
      <c r="I135" s="28"/>
      <c r="J135" s="28"/>
    </row>
    <row r="136" spans="1:10" x14ac:dyDescent="0.25">
      <c r="A136" s="28"/>
      <c r="B136" s="28"/>
      <c r="C136" s="28"/>
      <c r="D136" s="28"/>
      <c r="E136" s="28"/>
      <c r="F136" s="28"/>
      <c r="G136" s="28"/>
      <c r="H136" s="28"/>
      <c r="I136" s="28"/>
      <c r="J136" s="28"/>
    </row>
    <row r="137" spans="1:10" x14ac:dyDescent="0.25">
      <c r="A137" s="28"/>
      <c r="B137" s="28"/>
      <c r="C137" s="28"/>
      <c r="D137" s="28"/>
      <c r="E137" s="28"/>
      <c r="F137" s="28"/>
      <c r="G137" s="28"/>
      <c r="H137" s="28"/>
      <c r="I137" s="28"/>
      <c r="J137" s="28"/>
    </row>
    <row r="138" spans="1:10" x14ac:dyDescent="0.25">
      <c r="A138" s="28"/>
      <c r="B138" s="28"/>
      <c r="C138" s="28"/>
      <c r="D138" s="28"/>
      <c r="E138" s="28"/>
      <c r="F138" s="28"/>
      <c r="G138" s="28"/>
      <c r="H138" s="28"/>
      <c r="I138" s="28"/>
      <c r="J138" s="28"/>
    </row>
    <row r="139" spans="1:10" x14ac:dyDescent="0.25">
      <c r="A139" s="28"/>
      <c r="B139" s="28"/>
      <c r="C139" s="28"/>
      <c r="D139" s="28"/>
      <c r="E139" s="28"/>
      <c r="F139" s="28"/>
      <c r="G139" s="28"/>
      <c r="H139" s="28"/>
      <c r="I139" s="28"/>
      <c r="J139" s="28"/>
    </row>
    <row r="140" spans="1:10" x14ac:dyDescent="0.25">
      <c r="A140" s="28"/>
      <c r="B140" s="28"/>
      <c r="C140" s="28"/>
      <c r="D140" s="28"/>
      <c r="E140" s="28"/>
      <c r="F140" s="28"/>
      <c r="G140" s="28"/>
      <c r="H140" s="28"/>
      <c r="I140" s="28"/>
      <c r="J140" s="28"/>
    </row>
    <row r="141" spans="1:10" x14ac:dyDescent="0.25">
      <c r="A141" s="28"/>
      <c r="B141" s="28"/>
      <c r="C141" s="28"/>
      <c r="D141" s="28"/>
      <c r="E141" s="28"/>
      <c r="F141" s="28"/>
      <c r="G141" s="28"/>
      <c r="H141" s="28"/>
      <c r="I141" s="28"/>
      <c r="J141" s="28"/>
    </row>
    <row r="142" spans="1:10" x14ac:dyDescent="0.25">
      <c r="A142" s="28"/>
      <c r="B142" s="28"/>
      <c r="C142" s="28"/>
      <c r="D142" s="28"/>
      <c r="E142" s="28"/>
      <c r="F142" s="28"/>
      <c r="G142" s="28"/>
      <c r="H142" s="28"/>
      <c r="I142" s="28"/>
      <c r="J142" s="28"/>
    </row>
    <row r="143" spans="1:10" x14ac:dyDescent="0.25">
      <c r="A143" s="28"/>
      <c r="B143" s="28"/>
      <c r="C143" s="28"/>
      <c r="D143" s="28"/>
      <c r="E143" s="28"/>
      <c r="F143" s="28"/>
      <c r="G143" s="28"/>
      <c r="H143" s="28"/>
      <c r="I143" s="28"/>
      <c r="J143" s="28"/>
    </row>
    <row r="144" spans="1:10" ht="15.75" thickBot="1" x14ac:dyDescent="0.3"/>
    <row r="145" spans="1:10" ht="16.5" thickTop="1" thickBot="1" x14ac:dyDescent="0.3">
      <c r="A145" s="32" t="s">
        <v>42</v>
      </c>
      <c r="B145" s="33"/>
      <c r="C145" s="33"/>
      <c r="D145" s="34"/>
      <c r="G145" s="32" t="s">
        <v>42</v>
      </c>
      <c r="H145" s="33"/>
      <c r="I145" s="33"/>
      <c r="J145" s="34"/>
    </row>
    <row r="146" spans="1:10" ht="16.5" thickTop="1" thickBot="1" x14ac:dyDescent="0.3">
      <c r="A146" s="39" t="s">
        <v>173</v>
      </c>
      <c r="B146" s="39"/>
      <c r="C146" s="39"/>
      <c r="D146" s="39"/>
      <c r="G146" s="39" t="s">
        <v>174</v>
      </c>
      <c r="H146" s="39"/>
      <c r="I146" s="39"/>
      <c r="J146" s="39"/>
    </row>
    <row r="147" spans="1:10" ht="16.5" thickTop="1" thickBot="1" x14ac:dyDescent="0.3">
      <c r="A147" s="39"/>
      <c r="B147" s="39"/>
      <c r="C147" s="39"/>
      <c r="D147" s="39"/>
      <c r="G147" s="39"/>
      <c r="H147" s="39"/>
      <c r="I147" s="39"/>
      <c r="J147" s="39"/>
    </row>
    <row r="148" spans="1:10" ht="16.5" thickTop="1" thickBot="1" x14ac:dyDescent="0.3">
      <c r="A148" s="39"/>
      <c r="B148" s="39"/>
      <c r="C148" s="39"/>
      <c r="D148" s="39"/>
      <c r="G148" s="39"/>
      <c r="H148" s="39"/>
      <c r="I148" s="39"/>
      <c r="J148" s="39"/>
    </row>
    <row r="149" spans="1:10" ht="16.5" thickTop="1" thickBot="1" x14ac:dyDescent="0.3">
      <c r="A149" s="39"/>
      <c r="B149" s="39"/>
      <c r="C149" s="39"/>
      <c r="D149" s="39"/>
      <c r="G149" s="39"/>
      <c r="H149" s="39"/>
      <c r="I149" s="39"/>
      <c r="J149" s="39"/>
    </row>
    <row r="150" spans="1:10" ht="15.75" thickTop="1" x14ac:dyDescent="0.25"/>
  </sheetData>
  <mergeCells count="113">
    <mergeCell ref="A128:J143"/>
    <mergeCell ref="A145:D145"/>
    <mergeCell ref="G145:J145"/>
    <mergeCell ref="A146:D149"/>
    <mergeCell ref="G146:J149"/>
    <mergeCell ref="A99:D102"/>
    <mergeCell ref="G99:J102"/>
    <mergeCell ref="A104:J119"/>
    <mergeCell ref="A121:D121"/>
    <mergeCell ref="G121:J121"/>
    <mergeCell ref="A122:D125"/>
    <mergeCell ref="G122:J125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6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160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19.528300000000002</v>
      </c>
      <c r="N9" t="s">
        <v>159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19.528300000000002</v>
      </c>
      <c r="E11" s="48"/>
      <c r="F11" s="48"/>
      <c r="G11" s="28" t="s">
        <v>104</v>
      </c>
      <c r="H11" s="28"/>
      <c r="I11" s="53" t="s">
        <v>159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90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3</v>
      </c>
      <c r="E14" s="45"/>
      <c r="F14" s="52" t="s">
        <v>98</v>
      </c>
      <c r="G14" s="52"/>
      <c r="H14" s="45">
        <v>30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134</v>
      </c>
      <c r="E15" s="51"/>
      <c r="F15" s="52" t="s">
        <v>94</v>
      </c>
      <c r="G15" s="52"/>
      <c r="H15" s="45">
        <v>30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72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 t="s">
        <v>78</v>
      </c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78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28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F98" s="32" t="s">
        <v>42</v>
      </c>
      <c r="G98" s="33"/>
      <c r="H98" s="33"/>
      <c r="I98" s="34"/>
    </row>
    <row r="99" spans="1:10" ht="16.5" customHeight="1" thickTop="1" thickBot="1" x14ac:dyDescent="0.3">
      <c r="A99" s="39" t="s">
        <v>41</v>
      </c>
      <c r="B99" s="39"/>
      <c r="C99" s="39"/>
      <c r="D99" s="39"/>
      <c r="F99" s="39" t="s">
        <v>158</v>
      </c>
      <c r="G99" s="39"/>
      <c r="H99" s="39"/>
      <c r="I99" s="39"/>
    </row>
    <row r="100" spans="1:10" ht="16.5" customHeight="1" thickTop="1" thickBot="1" x14ac:dyDescent="0.3">
      <c r="A100" s="39"/>
      <c r="B100" s="39"/>
      <c r="C100" s="39"/>
      <c r="D100" s="39"/>
      <c r="F100" s="39"/>
      <c r="G100" s="39"/>
      <c r="H100" s="39"/>
      <c r="I100" s="39"/>
    </row>
    <row r="101" spans="1:10" ht="16.5" thickTop="1" thickBot="1" x14ac:dyDescent="0.3">
      <c r="A101" s="39"/>
      <c r="B101" s="39"/>
      <c r="C101" s="39"/>
      <c r="D101" s="39"/>
      <c r="F101" s="39"/>
      <c r="G101" s="39"/>
      <c r="H101" s="39"/>
      <c r="I101" s="39"/>
    </row>
    <row r="102" spans="1:10" ht="16.5" thickTop="1" thickBot="1" x14ac:dyDescent="0.3">
      <c r="A102" s="39"/>
      <c r="B102" s="39"/>
      <c r="C102" s="39"/>
      <c r="D102" s="39"/>
      <c r="F102" s="39"/>
      <c r="G102" s="39"/>
      <c r="H102" s="39"/>
      <c r="I102" s="39"/>
    </row>
    <row r="103" spans="1:10" ht="15.75" thickTop="1" x14ac:dyDescent="0.25"/>
    <row r="104" spans="1:10" x14ac:dyDescent="0.25">
      <c r="A104" s="28"/>
      <c r="B104" s="28"/>
      <c r="C104" s="28"/>
      <c r="D104" s="28"/>
      <c r="E104" s="28"/>
      <c r="F104" s="28"/>
      <c r="G104" s="28"/>
      <c r="H104" s="28"/>
      <c r="I104" s="28"/>
      <c r="J104" s="28"/>
    </row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ht="15.75" thickBot="1" x14ac:dyDescent="0.3"/>
    <row r="121" spans="1:10" ht="16.5" thickTop="1" thickBot="1" x14ac:dyDescent="0.3">
      <c r="D121" s="32" t="s">
        <v>42</v>
      </c>
      <c r="E121" s="33"/>
      <c r="F121" s="33"/>
      <c r="G121" s="34"/>
    </row>
    <row r="122" spans="1:10" ht="16.5" customHeight="1" thickTop="1" thickBot="1" x14ac:dyDescent="0.3">
      <c r="D122" s="39" t="s">
        <v>44</v>
      </c>
      <c r="E122" s="39"/>
      <c r="F122" s="39"/>
      <c r="G122" s="39"/>
    </row>
    <row r="123" spans="1:10" ht="16.5" customHeight="1" thickTop="1" thickBot="1" x14ac:dyDescent="0.3">
      <c r="D123" s="39"/>
      <c r="E123" s="39"/>
      <c r="F123" s="39"/>
      <c r="G123" s="39"/>
    </row>
    <row r="124" spans="1:10" ht="16.5" customHeight="1" thickTop="1" thickBot="1" x14ac:dyDescent="0.3">
      <c r="D124" s="39"/>
      <c r="E124" s="39"/>
      <c r="F124" s="39"/>
      <c r="G124" s="39"/>
    </row>
    <row r="125" spans="1:10" ht="16.5" thickTop="1" thickBot="1" x14ac:dyDescent="0.3">
      <c r="D125" s="39"/>
      <c r="E125" s="39"/>
      <c r="F125" s="39"/>
      <c r="G125" s="39"/>
    </row>
    <row r="126" spans="1:10" ht="15.75" thickTop="1" x14ac:dyDescent="0.25"/>
  </sheetData>
  <mergeCells count="106">
    <mergeCell ref="A99:D102"/>
    <mergeCell ref="F99:I102"/>
    <mergeCell ref="A104:J119"/>
    <mergeCell ref="D121:G121"/>
    <mergeCell ref="D122:G125"/>
    <mergeCell ref="A73:D73"/>
    <mergeCell ref="G73:J73"/>
    <mergeCell ref="A74:D77"/>
    <mergeCell ref="G74:J77"/>
    <mergeCell ref="A81:J96"/>
    <mergeCell ref="A98:D98"/>
    <mergeCell ref="F98:I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4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155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19.4481</v>
      </c>
      <c r="N9" t="s">
        <v>156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131</v>
      </c>
      <c r="J10" s="50"/>
    </row>
    <row r="11" spans="1:46" x14ac:dyDescent="0.25">
      <c r="A11" s="28" t="s">
        <v>105</v>
      </c>
      <c r="B11" s="28"/>
      <c r="C11" s="28"/>
      <c r="D11" s="48">
        <v>19.4481</v>
      </c>
      <c r="E11" s="48"/>
      <c r="F11" s="48"/>
      <c r="G11" s="28" t="s">
        <v>104</v>
      </c>
      <c r="H11" s="28"/>
      <c r="I11" s="53" t="s">
        <v>156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30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2</v>
      </c>
      <c r="E14" s="45"/>
      <c r="F14" s="52" t="s">
        <v>98</v>
      </c>
      <c r="G14" s="52"/>
      <c r="H14" s="45">
        <v>15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130</v>
      </c>
      <c r="E15" s="51"/>
      <c r="F15" s="52" t="s">
        <v>94</v>
      </c>
      <c r="G15" s="52"/>
      <c r="H15" s="45">
        <v>15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72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100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69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 t="s">
        <v>68</v>
      </c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157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9" ht="15.75" thickBot="1" x14ac:dyDescent="0.3"/>
    <row r="98" spans="1:9" ht="16.5" thickTop="1" thickBot="1" x14ac:dyDescent="0.3">
      <c r="A98" s="32" t="s">
        <v>42</v>
      </c>
      <c r="B98" s="33"/>
      <c r="C98" s="33"/>
      <c r="D98" s="34"/>
      <c r="F98" s="32" t="s">
        <v>42</v>
      </c>
      <c r="G98" s="33"/>
      <c r="H98" s="33"/>
      <c r="I98" s="34"/>
    </row>
    <row r="99" spans="1:9" ht="16.5" customHeight="1" thickTop="1" thickBot="1" x14ac:dyDescent="0.3">
      <c r="A99" s="39" t="s">
        <v>41</v>
      </c>
      <c r="B99" s="39"/>
      <c r="C99" s="39"/>
      <c r="D99" s="39"/>
      <c r="F99" s="39" t="s">
        <v>158</v>
      </c>
      <c r="G99" s="39"/>
      <c r="H99" s="39"/>
      <c r="I99" s="39"/>
    </row>
    <row r="100" spans="1:9" ht="16.5" customHeight="1" thickTop="1" thickBot="1" x14ac:dyDescent="0.3">
      <c r="A100" s="39"/>
      <c r="B100" s="39"/>
      <c r="C100" s="39"/>
      <c r="D100" s="39"/>
      <c r="F100" s="39"/>
      <c r="G100" s="39"/>
      <c r="H100" s="39"/>
      <c r="I100" s="39"/>
    </row>
    <row r="101" spans="1:9" ht="16.5" thickTop="1" thickBot="1" x14ac:dyDescent="0.3">
      <c r="A101" s="39"/>
      <c r="B101" s="39"/>
      <c r="C101" s="39"/>
      <c r="D101" s="39"/>
      <c r="F101" s="39"/>
      <c r="G101" s="39"/>
      <c r="H101" s="39"/>
      <c r="I101" s="39"/>
    </row>
    <row r="102" spans="1:9" ht="16.5" thickTop="1" thickBot="1" x14ac:dyDescent="0.3">
      <c r="A102" s="39"/>
      <c r="B102" s="39"/>
      <c r="C102" s="39"/>
      <c r="D102" s="39"/>
      <c r="F102" s="39"/>
      <c r="G102" s="39"/>
      <c r="H102" s="39"/>
      <c r="I102" s="39"/>
    </row>
    <row r="103" spans="1:9" ht="15.75" thickTop="1" x14ac:dyDescent="0.25"/>
    <row r="122" ht="16.5" customHeight="1" x14ac:dyDescent="0.25"/>
    <row r="123" ht="16.5" customHeight="1" x14ac:dyDescent="0.25"/>
    <row r="124" ht="16.5" customHeight="1" x14ac:dyDescent="0.25"/>
  </sheetData>
  <mergeCells count="103">
    <mergeCell ref="A99:D102"/>
    <mergeCell ref="F99:I102"/>
    <mergeCell ref="A73:D73"/>
    <mergeCell ref="G73:J73"/>
    <mergeCell ref="A74:D77"/>
    <mergeCell ref="G74:J77"/>
    <mergeCell ref="A81:J96"/>
    <mergeCell ref="A98:D98"/>
    <mergeCell ref="F98:I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4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153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19.3521</v>
      </c>
      <c r="N9" t="s">
        <v>151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/>
      <c r="E11" s="48"/>
      <c r="F11" s="48"/>
      <c r="G11" s="28" t="s">
        <v>104</v>
      </c>
      <c r="H11" s="28"/>
      <c r="I11" s="53"/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160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4</v>
      </c>
      <c r="E14" s="45"/>
      <c r="F14" s="52" t="s">
        <v>98</v>
      </c>
      <c r="G14" s="52"/>
      <c r="H14" s="45">
        <v>40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95</v>
      </c>
      <c r="E15" s="51"/>
      <c r="F15" s="52" t="s">
        <v>94</v>
      </c>
      <c r="G15" s="52"/>
      <c r="H15" s="45">
        <v>40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 t="s">
        <v>154</v>
      </c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76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100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4" ht="15.75" thickBot="1" x14ac:dyDescent="0.3"/>
    <row r="98" spans="1:4" ht="16.5" thickTop="1" thickBot="1" x14ac:dyDescent="0.3">
      <c r="A98" s="32" t="s">
        <v>42</v>
      </c>
      <c r="B98" s="33"/>
      <c r="C98" s="33"/>
      <c r="D98" s="34"/>
    </row>
    <row r="99" spans="1:4" ht="16.5" customHeight="1" thickTop="1" thickBot="1" x14ac:dyDescent="0.3">
      <c r="A99" s="39" t="s">
        <v>41</v>
      </c>
      <c r="B99" s="39"/>
      <c r="C99" s="39"/>
      <c r="D99" s="39"/>
    </row>
    <row r="100" spans="1:4" ht="16.5" customHeight="1" thickTop="1" thickBot="1" x14ac:dyDescent="0.3">
      <c r="A100" s="39"/>
      <c r="B100" s="39"/>
      <c r="C100" s="39"/>
      <c r="D100" s="39"/>
    </row>
    <row r="101" spans="1:4" ht="16.5" thickTop="1" thickBot="1" x14ac:dyDescent="0.3">
      <c r="A101" s="39"/>
      <c r="B101" s="39"/>
      <c r="C101" s="39"/>
      <c r="D101" s="39"/>
    </row>
    <row r="102" spans="1:4" ht="16.5" thickTop="1" thickBot="1" x14ac:dyDescent="0.3">
      <c r="A102" s="39"/>
      <c r="B102" s="39"/>
      <c r="C102" s="39"/>
      <c r="D102" s="39"/>
    </row>
    <row r="103" spans="1:4" ht="15.75" thickTop="1" x14ac:dyDescent="0.25"/>
    <row r="122" ht="16.5" customHeight="1" x14ac:dyDescent="0.25"/>
    <row r="123" ht="16.5" customHeight="1" x14ac:dyDescent="0.25"/>
    <row r="124" ht="16.5" customHeight="1" x14ac:dyDescent="0.25"/>
  </sheetData>
  <mergeCells count="101">
    <mergeCell ref="A99:D102"/>
    <mergeCell ref="A73:D73"/>
    <mergeCell ref="G73:J73"/>
    <mergeCell ref="A74:D77"/>
    <mergeCell ref="G74:J77"/>
    <mergeCell ref="A81:J96"/>
    <mergeCell ref="A98:D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150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19.3521</v>
      </c>
      <c r="N9" t="s">
        <v>151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/>
      <c r="E11" s="48"/>
      <c r="F11" s="48"/>
      <c r="G11" s="28" t="s">
        <v>104</v>
      </c>
      <c r="H11" s="28"/>
      <c r="I11" s="53"/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225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9</v>
      </c>
      <c r="E14" s="45"/>
      <c r="F14" s="52" t="s">
        <v>98</v>
      </c>
      <c r="G14" s="52"/>
      <c r="H14" s="45">
        <v>25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25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 t="s">
        <v>147</v>
      </c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76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/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 t="s">
        <v>148</v>
      </c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152</v>
      </c>
      <c r="B99" s="39"/>
      <c r="C99" s="39"/>
      <c r="D99" s="39"/>
      <c r="G99" s="39" t="s">
        <v>44</v>
      </c>
      <c r="H99" s="39"/>
      <c r="I99" s="39"/>
      <c r="J99" s="39"/>
    </row>
    <row r="100" spans="1:10" ht="16.5" customHeight="1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x14ac:dyDescent="0.25">
      <c r="A120" s="28"/>
      <c r="B120" s="28"/>
      <c r="C120" s="28"/>
      <c r="D120" s="28"/>
      <c r="E120" s="28"/>
      <c r="F120" s="28"/>
      <c r="G120" s="28"/>
      <c r="H120" s="28"/>
      <c r="I120" s="28"/>
      <c r="J120" s="28"/>
    </row>
    <row r="121" spans="1:10" ht="15.75" thickBot="1" x14ac:dyDescent="0.3"/>
    <row r="122" spans="1:10" ht="16.5" customHeight="1" thickTop="1" thickBot="1" x14ac:dyDescent="0.3">
      <c r="A122" s="32" t="s">
        <v>42</v>
      </c>
      <c r="B122" s="33"/>
      <c r="C122" s="33"/>
      <c r="D122" s="34"/>
      <c r="G122" s="32" t="s">
        <v>42</v>
      </c>
      <c r="H122" s="33"/>
      <c r="I122" s="33"/>
      <c r="J122" s="34"/>
    </row>
    <row r="123" spans="1:10" ht="16.5" customHeight="1" thickTop="1" thickBot="1" x14ac:dyDescent="0.3">
      <c r="A123" s="39" t="s">
        <v>44</v>
      </c>
      <c r="B123" s="39"/>
      <c r="C123" s="39"/>
      <c r="D123" s="39"/>
      <c r="G123" s="39" t="s">
        <v>152</v>
      </c>
      <c r="H123" s="39"/>
      <c r="I123" s="39"/>
      <c r="J123" s="39"/>
    </row>
    <row r="124" spans="1:10" ht="16.5" customHeight="1" thickTop="1" thickBot="1" x14ac:dyDescent="0.3">
      <c r="A124" s="39"/>
      <c r="B124" s="39"/>
      <c r="C124" s="39"/>
      <c r="D124" s="39"/>
      <c r="G124" s="39"/>
      <c r="H124" s="39"/>
      <c r="I124" s="39"/>
      <c r="J124" s="39"/>
    </row>
    <row r="125" spans="1:10" ht="16.5" thickTop="1" thickBot="1" x14ac:dyDescent="0.3">
      <c r="A125" s="39"/>
      <c r="B125" s="39"/>
      <c r="C125" s="39"/>
      <c r="D125" s="39"/>
      <c r="G125" s="39"/>
      <c r="H125" s="39"/>
      <c r="I125" s="39"/>
      <c r="J125" s="39"/>
    </row>
    <row r="126" spans="1:10" ht="16.5" thickTop="1" thickBot="1" x14ac:dyDescent="0.3">
      <c r="A126" s="39"/>
      <c r="B126" s="39"/>
      <c r="C126" s="39"/>
      <c r="D126" s="39"/>
      <c r="G126" s="39"/>
      <c r="H126" s="39"/>
      <c r="I126" s="39"/>
      <c r="J126" s="39"/>
    </row>
    <row r="127" spans="1:10" ht="15.75" thickTop="1" x14ac:dyDescent="0.25"/>
  </sheetData>
  <mergeCells count="108">
    <mergeCell ref="A99:D102"/>
    <mergeCell ref="G99:J102"/>
    <mergeCell ref="A105:J120"/>
    <mergeCell ref="A122:D122"/>
    <mergeCell ref="G122:J122"/>
    <mergeCell ref="A123:D126"/>
    <mergeCell ref="G123:J126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145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19.3188</v>
      </c>
      <c r="N9" t="s">
        <v>146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19.3188</v>
      </c>
      <c r="E11" s="48"/>
      <c r="F11" s="48"/>
      <c r="G11" s="28" t="s">
        <v>104</v>
      </c>
      <c r="H11" s="28"/>
      <c r="I11" s="53" t="s">
        <v>146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60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2</v>
      </c>
      <c r="E14" s="45"/>
      <c r="F14" s="52" t="s">
        <v>98</v>
      </c>
      <c r="G14" s="52"/>
      <c r="H14" s="45">
        <v>30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95</v>
      </c>
      <c r="E15" s="51"/>
      <c r="F15" s="52" t="s">
        <v>94</v>
      </c>
      <c r="G15" s="52"/>
      <c r="H15" s="45">
        <v>30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 t="s">
        <v>147</v>
      </c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67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 t="s">
        <v>78</v>
      </c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 t="s">
        <v>148</v>
      </c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69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28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41</v>
      </c>
      <c r="B99" s="39"/>
      <c r="C99" s="39"/>
      <c r="D99" s="39"/>
      <c r="G99" s="39" t="s">
        <v>149</v>
      </c>
      <c r="H99" s="39"/>
      <c r="I99" s="39"/>
      <c r="J99" s="39"/>
    </row>
    <row r="100" spans="1:10" ht="16.5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x14ac:dyDescent="0.25">
      <c r="A120" s="28"/>
      <c r="B120" s="28"/>
      <c r="C120" s="28"/>
      <c r="D120" s="28"/>
      <c r="E120" s="28"/>
      <c r="F120" s="28"/>
      <c r="G120" s="28"/>
      <c r="H120" s="28"/>
      <c r="I120" s="28"/>
      <c r="J120" s="28"/>
    </row>
    <row r="121" spans="1:10" ht="15.75" thickBot="1" x14ac:dyDescent="0.3"/>
    <row r="122" spans="1:10" ht="16.5" customHeight="1" thickTop="1" thickBot="1" x14ac:dyDescent="0.3">
      <c r="A122" s="32" t="s">
        <v>42</v>
      </c>
      <c r="B122" s="33"/>
      <c r="C122" s="33"/>
      <c r="D122" s="34"/>
    </row>
    <row r="123" spans="1:10" ht="16.5" customHeight="1" thickTop="1" thickBot="1" x14ac:dyDescent="0.3">
      <c r="A123" s="39" t="s">
        <v>195</v>
      </c>
      <c r="B123" s="39"/>
      <c r="C123" s="39"/>
      <c r="D123" s="39"/>
    </row>
    <row r="124" spans="1:10" ht="16.5" customHeight="1" thickTop="1" thickBot="1" x14ac:dyDescent="0.3">
      <c r="A124" s="39"/>
      <c r="B124" s="39"/>
      <c r="C124" s="39"/>
      <c r="D124" s="39"/>
    </row>
    <row r="125" spans="1:10" ht="16.5" thickTop="1" thickBot="1" x14ac:dyDescent="0.3">
      <c r="A125" s="39"/>
      <c r="B125" s="39"/>
      <c r="C125" s="39"/>
      <c r="D125" s="39"/>
    </row>
    <row r="126" spans="1:10" ht="16.5" thickTop="1" thickBot="1" x14ac:dyDescent="0.3">
      <c r="A126" s="39"/>
      <c r="B126" s="39"/>
      <c r="C126" s="39"/>
      <c r="D126" s="39"/>
    </row>
    <row r="127" spans="1:10" ht="15.75" thickTop="1" x14ac:dyDescent="0.25"/>
  </sheetData>
  <mergeCells count="106">
    <mergeCell ref="A99:D102"/>
    <mergeCell ref="G99:J102"/>
    <mergeCell ref="A105:J120"/>
    <mergeCell ref="A122:D122"/>
    <mergeCell ref="A123:D126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7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136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109</v>
      </c>
      <c r="J9" s="50"/>
      <c r="M9">
        <v>17.973199999999999</v>
      </c>
      <c r="N9" t="s">
        <v>32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/>
      <c r="E11" s="48"/>
      <c r="F11" s="48"/>
      <c r="G11" s="28" t="s">
        <v>104</v>
      </c>
      <c r="H11" s="28"/>
      <c r="I11" s="53"/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1</v>
      </c>
      <c r="E13" s="41"/>
      <c r="F13" s="41" t="s">
        <v>102</v>
      </c>
      <c r="G13" s="41"/>
      <c r="H13" s="41">
        <v>150</v>
      </c>
      <c r="I13" s="41"/>
      <c r="J13" s="16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5</v>
      </c>
      <c r="E14" s="45"/>
      <c r="F14" s="52" t="s">
        <v>98</v>
      </c>
      <c r="G14" s="52"/>
      <c r="H14" s="45">
        <v>30</v>
      </c>
      <c r="I14" s="45"/>
      <c r="J14" s="16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30</v>
      </c>
      <c r="I15" s="45"/>
      <c r="J15" s="16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/>
      <c r="E16" s="45"/>
      <c r="F16" s="28" t="s">
        <v>89</v>
      </c>
      <c r="G16" s="28"/>
      <c r="H16" s="45" t="s">
        <v>113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72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/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16"/>
      <c r="B28" s="16"/>
      <c r="C28" s="16"/>
      <c r="D28" s="15"/>
      <c r="E28" s="15"/>
      <c r="F28" s="15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 t="s">
        <v>137</v>
      </c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70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75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16"/>
      <c r="B39" s="16"/>
      <c r="C39" s="16"/>
      <c r="D39" s="15"/>
      <c r="E39" s="15"/>
    </row>
    <row r="40" spans="1:39" x14ac:dyDescent="0.25">
      <c r="A40" s="42" t="s">
        <v>51</v>
      </c>
      <c r="B40" s="42"/>
      <c r="C40" s="42"/>
    </row>
    <row r="41" spans="1:39" x14ac:dyDescent="0.25">
      <c r="A41" s="43" t="s">
        <v>68</v>
      </c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17"/>
      <c r="B44" s="17"/>
      <c r="C44" s="17"/>
      <c r="D44" s="17"/>
      <c r="E44" s="17"/>
      <c r="F44" s="17"/>
      <c r="G44" s="17"/>
      <c r="H44" s="17"/>
      <c r="I44" s="17"/>
      <c r="J44" s="17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 t="s">
        <v>138</v>
      </c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44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139</v>
      </c>
      <c r="B99" s="39"/>
      <c r="C99" s="39"/>
      <c r="D99" s="39"/>
      <c r="G99" s="39" t="s">
        <v>140</v>
      </c>
      <c r="H99" s="39"/>
      <c r="I99" s="39"/>
      <c r="J99" s="39"/>
    </row>
    <row r="100" spans="1:10" ht="16.5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05" spans="1:10" x14ac:dyDescent="0.25">
      <c r="A105" s="28"/>
      <c r="B105" s="28"/>
      <c r="C105" s="28"/>
      <c r="D105" s="28"/>
      <c r="E105" s="28"/>
      <c r="F105" s="28"/>
      <c r="G105" s="28"/>
      <c r="H105" s="28"/>
      <c r="I105" s="28"/>
      <c r="J105" s="28"/>
    </row>
    <row r="106" spans="1:10" x14ac:dyDescent="0.25">
      <c r="A106" s="28"/>
      <c r="B106" s="28"/>
      <c r="C106" s="28"/>
      <c r="D106" s="28"/>
      <c r="E106" s="28"/>
      <c r="F106" s="28"/>
      <c r="G106" s="28"/>
      <c r="H106" s="28"/>
      <c r="I106" s="28"/>
      <c r="J106" s="28"/>
    </row>
    <row r="107" spans="1:10" x14ac:dyDescent="0.25">
      <c r="A107" s="28"/>
      <c r="B107" s="28"/>
      <c r="C107" s="28"/>
      <c r="D107" s="28"/>
      <c r="E107" s="28"/>
      <c r="F107" s="28"/>
      <c r="G107" s="28"/>
      <c r="H107" s="28"/>
      <c r="I107" s="28"/>
      <c r="J107" s="28"/>
    </row>
    <row r="108" spans="1:10" x14ac:dyDescent="0.25">
      <c r="A108" s="28"/>
      <c r="B108" s="28"/>
      <c r="C108" s="28"/>
      <c r="D108" s="28"/>
      <c r="E108" s="28"/>
      <c r="F108" s="28"/>
      <c r="G108" s="28"/>
      <c r="H108" s="28"/>
      <c r="I108" s="28"/>
      <c r="J108" s="28"/>
    </row>
    <row r="109" spans="1:10" x14ac:dyDescent="0.25">
      <c r="A109" s="28"/>
      <c r="B109" s="28"/>
      <c r="C109" s="28"/>
      <c r="D109" s="28"/>
      <c r="E109" s="28"/>
      <c r="F109" s="28"/>
      <c r="G109" s="28"/>
      <c r="H109" s="28"/>
      <c r="I109" s="28"/>
      <c r="J109" s="28"/>
    </row>
    <row r="110" spans="1:10" x14ac:dyDescent="0.25">
      <c r="A110" s="28"/>
      <c r="B110" s="28"/>
      <c r="C110" s="28"/>
      <c r="D110" s="28"/>
      <c r="E110" s="28"/>
      <c r="F110" s="28"/>
      <c r="G110" s="28"/>
      <c r="H110" s="28"/>
      <c r="I110" s="28"/>
      <c r="J110" s="28"/>
    </row>
    <row r="111" spans="1:10" x14ac:dyDescent="0.25">
      <c r="A111" s="28"/>
      <c r="B111" s="28"/>
      <c r="C111" s="28"/>
      <c r="D111" s="28"/>
      <c r="E111" s="28"/>
      <c r="F111" s="28"/>
      <c r="G111" s="28"/>
      <c r="H111" s="28"/>
      <c r="I111" s="28"/>
      <c r="J111" s="28"/>
    </row>
    <row r="112" spans="1:10" x14ac:dyDescent="0.25">
      <c r="A112" s="28"/>
      <c r="B112" s="28"/>
      <c r="C112" s="28"/>
      <c r="D112" s="28"/>
      <c r="E112" s="28"/>
      <c r="F112" s="28"/>
      <c r="G112" s="28"/>
      <c r="H112" s="28"/>
      <c r="I112" s="28"/>
      <c r="J112" s="28"/>
    </row>
    <row r="113" spans="1:10" x14ac:dyDescent="0.25">
      <c r="A113" s="28"/>
      <c r="B113" s="28"/>
      <c r="C113" s="28"/>
      <c r="D113" s="28"/>
      <c r="E113" s="28"/>
      <c r="F113" s="28"/>
      <c r="G113" s="28"/>
      <c r="H113" s="28"/>
      <c r="I113" s="28"/>
      <c r="J113" s="28"/>
    </row>
    <row r="114" spans="1:10" x14ac:dyDescent="0.25">
      <c r="A114" s="28"/>
      <c r="B114" s="28"/>
      <c r="C114" s="28"/>
      <c r="D114" s="28"/>
      <c r="E114" s="28"/>
      <c r="F114" s="28"/>
      <c r="G114" s="28"/>
      <c r="H114" s="28"/>
      <c r="I114" s="28"/>
      <c r="J114" s="28"/>
    </row>
    <row r="115" spans="1:10" x14ac:dyDescent="0.25">
      <c r="A115" s="28"/>
      <c r="B115" s="28"/>
      <c r="C115" s="28"/>
      <c r="D115" s="28"/>
      <c r="E115" s="28"/>
      <c r="F115" s="28"/>
      <c r="G115" s="28"/>
      <c r="H115" s="28"/>
      <c r="I115" s="28"/>
      <c r="J115" s="28"/>
    </row>
    <row r="116" spans="1:10" x14ac:dyDescent="0.25">
      <c r="A116" s="28"/>
      <c r="B116" s="28"/>
      <c r="C116" s="28"/>
      <c r="D116" s="28"/>
      <c r="E116" s="28"/>
      <c r="F116" s="28"/>
      <c r="G116" s="28"/>
      <c r="H116" s="28"/>
      <c r="I116" s="28"/>
      <c r="J116" s="28"/>
    </row>
    <row r="117" spans="1:10" x14ac:dyDescent="0.25">
      <c r="A117" s="28"/>
      <c r="B117" s="28"/>
      <c r="C117" s="28"/>
      <c r="D117" s="28"/>
      <c r="E117" s="28"/>
      <c r="F117" s="28"/>
      <c r="G117" s="28"/>
      <c r="H117" s="28"/>
      <c r="I117" s="28"/>
      <c r="J117" s="28"/>
    </row>
    <row r="118" spans="1:10" x14ac:dyDescent="0.25">
      <c r="A118" s="28"/>
      <c r="B118" s="28"/>
      <c r="C118" s="28"/>
      <c r="D118" s="28"/>
      <c r="E118" s="28"/>
      <c r="F118" s="28"/>
      <c r="G118" s="28"/>
      <c r="H118" s="28"/>
      <c r="I118" s="28"/>
      <c r="J118" s="28"/>
    </row>
    <row r="119" spans="1:10" x14ac:dyDescent="0.25">
      <c r="A119" s="28"/>
      <c r="B119" s="28"/>
      <c r="C119" s="28"/>
      <c r="D119" s="28"/>
      <c r="E119" s="28"/>
      <c r="F119" s="28"/>
      <c r="G119" s="28"/>
      <c r="H119" s="28"/>
      <c r="I119" s="28"/>
      <c r="J119" s="28"/>
    </row>
    <row r="120" spans="1:10" x14ac:dyDescent="0.25">
      <c r="A120" s="28"/>
      <c r="B120" s="28"/>
      <c r="C120" s="28"/>
      <c r="D120" s="28"/>
      <c r="E120" s="28"/>
      <c r="F120" s="28"/>
      <c r="G120" s="28"/>
      <c r="H120" s="28"/>
      <c r="I120" s="28"/>
      <c r="J120" s="28"/>
    </row>
    <row r="121" spans="1:10" ht="15.75" thickBot="1" x14ac:dyDescent="0.3"/>
    <row r="122" spans="1:10" ht="16.5" customHeight="1" thickTop="1" thickBot="1" x14ac:dyDescent="0.3">
      <c r="A122" s="32" t="s">
        <v>42</v>
      </c>
      <c r="B122" s="33"/>
      <c r="C122" s="33"/>
      <c r="D122" s="34"/>
      <c r="G122" s="32" t="s">
        <v>42</v>
      </c>
      <c r="H122" s="33"/>
      <c r="I122" s="33"/>
      <c r="J122" s="34"/>
    </row>
    <row r="123" spans="1:10" ht="16.5" customHeight="1" thickTop="1" thickBot="1" x14ac:dyDescent="0.3">
      <c r="A123" s="39" t="s">
        <v>40</v>
      </c>
      <c r="B123" s="39"/>
      <c r="C123" s="39"/>
      <c r="D123" s="39"/>
      <c r="G123" s="39" t="s">
        <v>44</v>
      </c>
      <c r="H123" s="39"/>
      <c r="I123" s="39"/>
      <c r="J123" s="39"/>
    </row>
    <row r="124" spans="1:10" ht="16.5" thickTop="1" thickBot="1" x14ac:dyDescent="0.3">
      <c r="A124" s="39"/>
      <c r="B124" s="39"/>
      <c r="C124" s="39"/>
      <c r="D124" s="39"/>
      <c r="G124" s="39"/>
      <c r="H124" s="39"/>
      <c r="I124" s="39"/>
      <c r="J124" s="39"/>
    </row>
    <row r="125" spans="1:10" ht="16.5" thickTop="1" thickBot="1" x14ac:dyDescent="0.3">
      <c r="A125" s="39"/>
      <c r="B125" s="39"/>
      <c r="C125" s="39"/>
      <c r="D125" s="39"/>
      <c r="G125" s="39"/>
      <c r="H125" s="39"/>
      <c r="I125" s="39"/>
      <c r="J125" s="39"/>
    </row>
    <row r="126" spans="1:10" ht="16.5" thickTop="1" thickBot="1" x14ac:dyDescent="0.3">
      <c r="A126" s="39"/>
      <c r="B126" s="39"/>
      <c r="C126" s="39"/>
      <c r="D126" s="39"/>
      <c r="G126" s="39"/>
      <c r="H126" s="39"/>
      <c r="I126" s="39"/>
      <c r="J126" s="39"/>
    </row>
    <row r="127" spans="1:10" ht="15.75" thickTop="1" x14ac:dyDescent="0.25"/>
  </sheetData>
  <mergeCells count="108">
    <mergeCell ref="A99:D102"/>
    <mergeCell ref="G99:J102"/>
    <mergeCell ref="A105:J120"/>
    <mergeCell ref="A122:D122"/>
    <mergeCell ref="G122:J122"/>
    <mergeCell ref="A123:D126"/>
    <mergeCell ref="G123:J126"/>
    <mergeCell ref="A73:D73"/>
    <mergeCell ref="G73:J73"/>
    <mergeCell ref="A74:D77"/>
    <mergeCell ref="G74:J77"/>
    <mergeCell ref="A81:J96"/>
    <mergeCell ref="A98:D98"/>
    <mergeCell ref="G98:J98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L2:M2"/>
    <mergeCell ref="A4:B4"/>
    <mergeCell ref="C4:F4"/>
    <mergeCell ref="G4:H4"/>
    <mergeCell ref="I4:J4"/>
    <mergeCell ref="A5:B5"/>
    <mergeCell ref="C5:F5"/>
    <mergeCell ref="G5:H5"/>
    <mergeCell ref="I5:J5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4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185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19.221</v>
      </c>
      <c r="N9" t="s">
        <v>183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19.221</v>
      </c>
      <c r="E11" s="48"/>
      <c r="F11" s="48"/>
      <c r="G11" s="28" t="s">
        <v>104</v>
      </c>
      <c r="H11" s="28"/>
      <c r="I11" s="53" t="s">
        <v>183</v>
      </c>
      <c r="J11" s="53"/>
    </row>
    <row r="12" spans="1:46" x14ac:dyDescent="0.25">
      <c r="A12" s="46" t="s">
        <v>165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2</v>
      </c>
      <c r="E13" s="41"/>
      <c r="F13" s="41" t="s">
        <v>102</v>
      </c>
      <c r="G13" s="41"/>
      <c r="H13" s="41">
        <v>40</v>
      </c>
      <c r="I13" s="41"/>
      <c r="J13" s="21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2</v>
      </c>
      <c r="E14" s="45"/>
      <c r="F14" s="52" t="s">
        <v>98</v>
      </c>
      <c r="G14" s="52"/>
      <c r="H14" s="45">
        <v>20</v>
      </c>
      <c r="I14" s="45"/>
      <c r="J14" s="21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130</v>
      </c>
      <c r="E15" s="51"/>
      <c r="F15" s="52" t="s">
        <v>94</v>
      </c>
      <c r="G15" s="52"/>
      <c r="H15" s="45">
        <v>20</v>
      </c>
      <c r="I15" s="45"/>
      <c r="J15" s="21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67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/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21"/>
      <c r="B28" s="21"/>
      <c r="C28" s="21"/>
      <c r="D28" s="23"/>
      <c r="E28" s="23"/>
      <c r="F28" s="23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21"/>
      <c r="B39" s="21"/>
      <c r="C39" s="21"/>
      <c r="D39" s="23"/>
      <c r="E39" s="23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24"/>
      <c r="B44" s="24"/>
      <c r="C44" s="24"/>
      <c r="D44" s="24"/>
      <c r="E44" s="24"/>
      <c r="F44" s="24"/>
      <c r="G44" s="24"/>
      <c r="H44" s="24"/>
      <c r="I44" s="24"/>
      <c r="J44" s="24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186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187</v>
      </c>
      <c r="B99" s="39"/>
      <c r="C99" s="39"/>
      <c r="D99" s="39"/>
      <c r="G99" s="39" t="s">
        <v>188</v>
      </c>
      <c r="H99" s="39"/>
      <c r="I99" s="39"/>
      <c r="J99" s="39"/>
    </row>
    <row r="100" spans="1:10" ht="16.5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22" ht="16.5" customHeight="1" x14ac:dyDescent="0.25"/>
    <row r="123" ht="16.5" customHeight="1" x14ac:dyDescent="0.25"/>
    <row r="124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9:F9">
      <formula1>$AK$2:$AK$8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46:E46">
      <formula1>$AJ$38:$AJ$47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24"/>
  <sheetViews>
    <sheetView zoomScale="85" zoomScaleNormal="85" workbookViewId="0">
      <selection activeCell="I4" sqref="I4:J4"/>
    </sheetView>
  </sheetViews>
  <sheetFormatPr baseColWidth="10" defaultRowHeight="15" x14ac:dyDescent="0.25"/>
  <cols>
    <col min="3" max="3" width="17.28515625" customWidth="1"/>
    <col min="4" max="4" width="13.7109375" customWidth="1"/>
    <col min="5" max="5" width="19.85546875" customWidth="1"/>
    <col min="8" max="8" width="13.28515625" customWidth="1"/>
    <col min="9" max="9" width="14" customWidth="1"/>
  </cols>
  <sheetData>
    <row r="1" spans="1:46" x14ac:dyDescent="0.25">
      <c r="A1" s="28"/>
      <c r="B1" s="28"/>
      <c r="C1" s="28"/>
      <c r="D1" s="29" t="s">
        <v>0</v>
      </c>
      <c r="E1" s="29"/>
      <c r="F1" s="29"/>
      <c r="G1" s="29"/>
      <c r="H1" s="28"/>
      <c r="I1" s="28"/>
      <c r="J1" s="28"/>
    </row>
    <row r="2" spans="1:46" x14ac:dyDescent="0.25">
      <c r="A2" s="28"/>
      <c r="B2" s="28"/>
      <c r="C2" s="28"/>
      <c r="D2" s="29"/>
      <c r="E2" s="29"/>
      <c r="F2" s="29"/>
      <c r="G2" s="29"/>
      <c r="H2" s="28"/>
      <c r="I2" s="28"/>
      <c r="J2" s="28"/>
      <c r="L2" s="56" t="s">
        <v>135</v>
      </c>
      <c r="M2" s="56"/>
      <c r="AK2" t="s">
        <v>111</v>
      </c>
      <c r="AM2" t="s">
        <v>106</v>
      </c>
      <c r="AP2" t="s">
        <v>134</v>
      </c>
      <c r="AT2" t="s">
        <v>133</v>
      </c>
    </row>
    <row r="3" spans="1:46" ht="15.75" thickBot="1" x14ac:dyDescent="0.3">
      <c r="A3" s="28"/>
      <c r="B3" s="28"/>
      <c r="C3" s="28"/>
      <c r="D3" s="29"/>
      <c r="E3" s="29"/>
      <c r="F3" s="29"/>
      <c r="G3" s="29"/>
      <c r="H3" s="28"/>
      <c r="I3" s="28"/>
      <c r="J3" s="28"/>
      <c r="AK3" t="s">
        <v>132</v>
      </c>
      <c r="AM3" t="s">
        <v>131</v>
      </c>
      <c r="AP3" t="s">
        <v>130</v>
      </c>
      <c r="AT3" t="s">
        <v>129</v>
      </c>
    </row>
    <row r="4" spans="1:46" ht="16.5" thickTop="1" thickBot="1" x14ac:dyDescent="0.3">
      <c r="A4" s="30" t="s">
        <v>1</v>
      </c>
      <c r="B4" s="30"/>
      <c r="C4" s="30" t="s">
        <v>141</v>
      </c>
      <c r="D4" s="30"/>
      <c r="E4" s="30"/>
      <c r="F4" s="30"/>
      <c r="G4" s="30" t="s">
        <v>2</v>
      </c>
      <c r="H4" s="30"/>
      <c r="I4" s="31">
        <v>42748</v>
      </c>
      <c r="J4" s="30"/>
      <c r="AK4" t="s">
        <v>128</v>
      </c>
      <c r="AM4" t="s">
        <v>127</v>
      </c>
      <c r="AP4" t="s">
        <v>126</v>
      </c>
      <c r="AT4" t="s">
        <v>125</v>
      </c>
    </row>
    <row r="5" spans="1:46" ht="16.5" thickTop="1" thickBot="1" x14ac:dyDescent="0.3">
      <c r="A5" s="30" t="s">
        <v>3</v>
      </c>
      <c r="B5" s="30"/>
      <c r="C5" s="30" t="s">
        <v>124</v>
      </c>
      <c r="D5" s="30"/>
      <c r="E5" s="30"/>
      <c r="F5" s="30"/>
      <c r="G5" s="30" t="s">
        <v>5</v>
      </c>
      <c r="H5" s="30"/>
      <c r="I5" s="31" t="s">
        <v>6</v>
      </c>
      <c r="J5" s="30"/>
      <c r="AK5" t="s">
        <v>123</v>
      </c>
      <c r="AM5" t="s">
        <v>122</v>
      </c>
      <c r="AP5" t="s">
        <v>121</v>
      </c>
      <c r="AT5" t="s">
        <v>120</v>
      </c>
    </row>
    <row r="6" spans="1:46" ht="16.5" thickTop="1" thickBot="1" x14ac:dyDescent="0.3">
      <c r="A6" s="30" t="s">
        <v>7</v>
      </c>
      <c r="B6" s="30"/>
      <c r="C6" s="30" t="s">
        <v>144</v>
      </c>
      <c r="D6" s="30"/>
      <c r="E6" s="30"/>
      <c r="F6" s="30"/>
      <c r="G6" s="30" t="s">
        <v>9</v>
      </c>
      <c r="H6" s="30"/>
      <c r="I6" s="30" t="s">
        <v>142</v>
      </c>
      <c r="J6" s="30"/>
      <c r="AK6" t="s">
        <v>119</v>
      </c>
      <c r="AM6" t="s">
        <v>109</v>
      </c>
      <c r="AP6" t="s">
        <v>95</v>
      </c>
      <c r="AT6" t="s">
        <v>118</v>
      </c>
    </row>
    <row r="7" spans="1:46" ht="16.5" thickTop="1" thickBot="1" x14ac:dyDescent="0.3">
      <c r="A7" s="30" t="s">
        <v>10</v>
      </c>
      <c r="B7" s="30"/>
      <c r="C7" s="32" t="s">
        <v>143</v>
      </c>
      <c r="D7" s="33"/>
      <c r="E7" s="33"/>
      <c r="F7" s="33"/>
      <c r="G7" s="33"/>
      <c r="H7" s="33"/>
      <c r="I7" s="33"/>
      <c r="J7" s="34"/>
      <c r="AK7" t="s">
        <v>117</v>
      </c>
      <c r="AM7" t="s">
        <v>116</v>
      </c>
    </row>
    <row r="8" spans="1:46" ht="15.75" thickTop="1" x14ac:dyDescent="0.25">
      <c r="A8" s="54" t="s">
        <v>115</v>
      </c>
      <c r="B8" s="54"/>
      <c r="C8" s="54"/>
      <c r="D8" s="55" t="s">
        <v>185</v>
      </c>
      <c r="E8" s="55"/>
      <c r="F8" s="55"/>
      <c r="G8" s="55"/>
      <c r="H8" s="55"/>
      <c r="I8" s="55"/>
      <c r="J8" s="55"/>
      <c r="AK8" t="s">
        <v>114</v>
      </c>
      <c r="AS8" t="s">
        <v>113</v>
      </c>
    </row>
    <row r="9" spans="1:46" x14ac:dyDescent="0.25">
      <c r="A9" s="28" t="s">
        <v>112</v>
      </c>
      <c r="B9" s="28"/>
      <c r="C9" s="28"/>
      <c r="D9" s="50" t="s">
        <v>111</v>
      </c>
      <c r="E9" s="50"/>
      <c r="F9" s="50"/>
      <c r="G9" s="52" t="s">
        <v>110</v>
      </c>
      <c r="H9" s="52"/>
      <c r="I9" s="50" t="s">
        <v>106</v>
      </c>
      <c r="J9" s="50"/>
      <c r="M9">
        <v>19.221</v>
      </c>
      <c r="N9" t="s">
        <v>183</v>
      </c>
      <c r="AS9" t="s">
        <v>88</v>
      </c>
    </row>
    <row r="10" spans="1:46" x14ac:dyDescent="0.25">
      <c r="A10" s="28" t="s">
        <v>108</v>
      </c>
      <c r="B10" s="28"/>
      <c r="C10" s="28"/>
      <c r="D10" s="45"/>
      <c r="E10" s="45"/>
      <c r="F10" s="45"/>
      <c r="G10" s="52" t="s">
        <v>107</v>
      </c>
      <c r="H10" s="52"/>
      <c r="I10" s="50" t="s">
        <v>106</v>
      </c>
      <c r="J10" s="50"/>
    </row>
    <row r="11" spans="1:46" x14ac:dyDescent="0.25">
      <c r="A11" s="28" t="s">
        <v>105</v>
      </c>
      <c r="B11" s="28"/>
      <c r="C11" s="28"/>
      <c r="D11" s="48">
        <v>19.221</v>
      </c>
      <c r="E11" s="48"/>
      <c r="F11" s="48"/>
      <c r="G11" s="28" t="s">
        <v>104</v>
      </c>
      <c r="H11" s="28"/>
      <c r="I11" s="53" t="s">
        <v>183</v>
      </c>
      <c r="J11" s="53"/>
    </row>
    <row r="12" spans="1:46" x14ac:dyDescent="0.25">
      <c r="A12" s="46" t="s">
        <v>176</v>
      </c>
      <c r="B12" s="47"/>
      <c r="C12" s="47"/>
      <c r="D12" s="47"/>
      <c r="E12" s="47"/>
      <c r="F12" s="47"/>
      <c r="G12" s="47"/>
      <c r="H12" s="47"/>
      <c r="I12" s="47"/>
      <c r="J12" s="47"/>
    </row>
    <row r="13" spans="1:46" x14ac:dyDescent="0.25">
      <c r="A13" s="28" t="s">
        <v>103</v>
      </c>
      <c r="B13" s="28"/>
      <c r="C13" s="28"/>
      <c r="D13" s="41">
        <v>2</v>
      </c>
      <c r="E13" s="41"/>
      <c r="F13" s="41" t="s">
        <v>102</v>
      </c>
      <c r="G13" s="41"/>
      <c r="H13" s="41">
        <v>40</v>
      </c>
      <c r="I13" s="41"/>
      <c r="J13" s="21" t="s">
        <v>93</v>
      </c>
      <c r="AK13" t="s">
        <v>101</v>
      </c>
      <c r="AN13" t="s">
        <v>100</v>
      </c>
    </row>
    <row r="14" spans="1:46" x14ac:dyDescent="0.25">
      <c r="A14" s="28" t="s">
        <v>99</v>
      </c>
      <c r="B14" s="28"/>
      <c r="C14" s="28"/>
      <c r="D14" s="45">
        <v>2</v>
      </c>
      <c r="E14" s="45"/>
      <c r="F14" s="52" t="s">
        <v>98</v>
      </c>
      <c r="G14" s="52"/>
      <c r="H14" s="45">
        <v>20</v>
      </c>
      <c r="I14" s="45"/>
      <c r="J14" s="21" t="s">
        <v>93</v>
      </c>
      <c r="AK14" t="s">
        <v>97</v>
      </c>
      <c r="AN14" t="s">
        <v>78</v>
      </c>
    </row>
    <row r="15" spans="1:46" x14ac:dyDescent="0.25">
      <c r="A15" s="28" t="s">
        <v>96</v>
      </c>
      <c r="B15" s="28"/>
      <c r="C15" s="28"/>
      <c r="D15" s="51" t="s">
        <v>126</v>
      </c>
      <c r="E15" s="51"/>
      <c r="F15" s="52" t="s">
        <v>94</v>
      </c>
      <c r="G15" s="52"/>
      <c r="H15" s="45">
        <v>20</v>
      </c>
      <c r="I15" s="45"/>
      <c r="J15" s="21" t="s">
        <v>93</v>
      </c>
      <c r="AK15" t="s">
        <v>92</v>
      </c>
      <c r="AN15" t="s">
        <v>91</v>
      </c>
    </row>
    <row r="16" spans="1:46" x14ac:dyDescent="0.25">
      <c r="A16" s="28" t="s">
        <v>90</v>
      </c>
      <c r="B16" s="28"/>
      <c r="C16" s="28"/>
      <c r="D16" s="45" t="s">
        <v>133</v>
      </c>
      <c r="E16" s="45"/>
      <c r="F16" s="28" t="s">
        <v>89</v>
      </c>
      <c r="G16" s="28"/>
      <c r="H16" s="45" t="s">
        <v>88</v>
      </c>
      <c r="I16" s="45"/>
      <c r="AN16" t="s">
        <v>56</v>
      </c>
    </row>
    <row r="17" spans="1:41" x14ac:dyDescent="0.25">
      <c r="A17" s="42" t="s">
        <v>51</v>
      </c>
      <c r="B17" s="42"/>
      <c r="C17" s="42"/>
      <c r="F17" s="28" t="s">
        <v>87</v>
      </c>
      <c r="G17" s="28"/>
      <c r="H17" s="45">
        <v>2</v>
      </c>
      <c r="I17" s="45"/>
      <c r="AN17" t="s">
        <v>86</v>
      </c>
    </row>
    <row r="18" spans="1:41" x14ac:dyDescent="0.25">
      <c r="AN18" t="s">
        <v>85</v>
      </c>
    </row>
    <row r="19" spans="1:41" x14ac:dyDescent="0.25">
      <c r="A19" s="44" t="s">
        <v>84</v>
      </c>
      <c r="B19" s="44"/>
      <c r="C19" s="44"/>
      <c r="D19" s="44"/>
      <c r="E19" s="44"/>
      <c r="F19" s="44"/>
      <c r="G19" s="44"/>
      <c r="H19" s="44"/>
      <c r="I19" s="44"/>
      <c r="J19" s="44"/>
      <c r="AN19" t="s">
        <v>83</v>
      </c>
    </row>
    <row r="20" spans="1:41" x14ac:dyDescent="0.25">
      <c r="A20" s="44"/>
      <c r="B20" s="44"/>
      <c r="C20" s="44"/>
      <c r="D20" s="44"/>
      <c r="E20" s="44"/>
      <c r="F20" s="44"/>
      <c r="G20" s="44"/>
      <c r="H20" s="44"/>
      <c r="I20" s="44"/>
      <c r="J20" s="44"/>
    </row>
    <row r="22" spans="1:41" x14ac:dyDescent="0.25">
      <c r="A22" s="46" t="s">
        <v>82</v>
      </c>
      <c r="B22" s="47"/>
      <c r="C22" s="47"/>
      <c r="D22" s="47"/>
      <c r="E22" s="47"/>
      <c r="F22" s="47"/>
      <c r="G22" s="47"/>
      <c r="H22" s="47"/>
      <c r="I22" s="47"/>
      <c r="J22" s="47"/>
    </row>
    <row r="23" spans="1:41" x14ac:dyDescent="0.25">
      <c r="A23" s="28" t="s">
        <v>81</v>
      </c>
      <c r="B23" s="28"/>
      <c r="C23" s="28"/>
      <c r="D23" s="48" t="s">
        <v>67</v>
      </c>
      <c r="E23" s="48"/>
    </row>
    <row r="24" spans="1:41" x14ac:dyDescent="0.25">
      <c r="A24" s="28" t="s">
        <v>80</v>
      </c>
      <c r="B24" s="28"/>
      <c r="C24" s="28"/>
      <c r="D24" s="28"/>
      <c r="E24" s="28"/>
      <c r="F24" s="45"/>
      <c r="G24" s="45"/>
    </row>
    <row r="25" spans="1:41" x14ac:dyDescent="0.25">
      <c r="A25" s="28" t="s">
        <v>74</v>
      </c>
      <c r="B25" s="28"/>
      <c r="C25" s="28"/>
      <c r="D25" s="50"/>
      <c r="E25" s="50"/>
      <c r="F25" s="50"/>
      <c r="G25" s="28" t="s">
        <v>79</v>
      </c>
      <c r="H25" s="28"/>
      <c r="I25" s="28"/>
    </row>
    <row r="26" spans="1:41" x14ac:dyDescent="0.25">
      <c r="A26" s="28" t="s">
        <v>74</v>
      </c>
      <c r="B26" s="28"/>
      <c r="C26" s="28"/>
      <c r="D26" s="50"/>
      <c r="E26" s="50"/>
      <c r="F26" s="50"/>
      <c r="G26" s="28" t="s">
        <v>77</v>
      </c>
      <c r="H26" s="28"/>
      <c r="I26" s="28"/>
      <c r="AJ26" t="s">
        <v>76</v>
      </c>
      <c r="AK26" t="s">
        <v>57</v>
      </c>
      <c r="AM26" t="s">
        <v>61</v>
      </c>
      <c r="AO26" t="s">
        <v>75</v>
      </c>
    </row>
    <row r="27" spans="1:41" x14ac:dyDescent="0.25">
      <c r="A27" s="28" t="s">
        <v>74</v>
      </c>
      <c r="B27" s="28"/>
      <c r="C27" s="28"/>
      <c r="D27" s="50"/>
      <c r="E27" s="50"/>
      <c r="F27" s="50"/>
      <c r="G27" s="28" t="s">
        <v>73</v>
      </c>
      <c r="H27" s="28"/>
      <c r="I27" s="28"/>
      <c r="AJ27" t="s">
        <v>72</v>
      </c>
      <c r="AK27" t="s">
        <v>71</v>
      </c>
      <c r="AM27" t="s">
        <v>70</v>
      </c>
      <c r="AO27" t="s">
        <v>55</v>
      </c>
    </row>
    <row r="28" spans="1:41" x14ac:dyDescent="0.25">
      <c r="A28" s="21"/>
      <c r="B28" s="21"/>
      <c r="C28" s="21"/>
      <c r="D28" s="23"/>
      <c r="E28" s="23"/>
      <c r="F28" s="23"/>
      <c r="AM28" t="s">
        <v>69</v>
      </c>
    </row>
    <row r="29" spans="1:41" x14ac:dyDescent="0.25">
      <c r="A29" s="42" t="s">
        <v>51</v>
      </c>
      <c r="B29" s="42"/>
      <c r="C29" s="42"/>
    </row>
    <row r="30" spans="1:41" x14ac:dyDescent="0.25">
      <c r="A30" s="43"/>
      <c r="B30" s="43"/>
      <c r="C30" s="43"/>
      <c r="D30" s="43"/>
      <c r="E30" s="43"/>
      <c r="F30" s="43"/>
      <c r="G30" s="43"/>
      <c r="H30" s="43"/>
      <c r="I30" s="43"/>
      <c r="J30" s="43"/>
    </row>
    <row r="31" spans="1:41" x14ac:dyDescent="0.25">
      <c r="A31" s="44"/>
      <c r="B31" s="44"/>
      <c r="C31" s="44"/>
      <c r="D31" s="44"/>
      <c r="E31" s="44"/>
      <c r="F31" s="44"/>
      <c r="G31" s="44"/>
      <c r="H31" s="44"/>
      <c r="I31" s="44"/>
      <c r="J31" s="44"/>
    </row>
    <row r="32" spans="1:41" x14ac:dyDescent="0.25">
      <c r="A32" s="44"/>
      <c r="B32" s="44"/>
      <c r="C32" s="44"/>
      <c r="D32" s="44"/>
      <c r="E32" s="44"/>
      <c r="F32" s="44"/>
      <c r="G32" s="44"/>
      <c r="H32" s="44"/>
      <c r="I32" s="44"/>
      <c r="J32" s="44"/>
    </row>
    <row r="33" spans="1:39" x14ac:dyDescent="0.25">
      <c r="AJ33" t="s">
        <v>67</v>
      </c>
      <c r="AK33" t="s">
        <v>66</v>
      </c>
      <c r="AM33" t="s">
        <v>65</v>
      </c>
    </row>
    <row r="34" spans="1:39" x14ac:dyDescent="0.25">
      <c r="A34" s="46" t="s">
        <v>64</v>
      </c>
      <c r="B34" s="47"/>
      <c r="C34" s="47"/>
      <c r="D34" s="47"/>
      <c r="E34" s="47"/>
      <c r="F34" s="47"/>
      <c r="G34" s="47"/>
      <c r="H34" s="47"/>
      <c r="I34" s="47"/>
      <c r="J34" s="47"/>
      <c r="AJ34" t="s">
        <v>63</v>
      </c>
    </row>
    <row r="35" spans="1:39" x14ac:dyDescent="0.25">
      <c r="A35" s="28" t="s">
        <v>62</v>
      </c>
      <c r="B35" s="28"/>
      <c r="C35" s="28"/>
      <c r="D35" s="45" t="s">
        <v>61</v>
      </c>
      <c r="E35" s="45"/>
      <c r="AJ35" t="s">
        <v>60</v>
      </c>
    </row>
    <row r="36" spans="1:39" x14ac:dyDescent="0.25">
      <c r="A36" s="28" t="s">
        <v>59</v>
      </c>
      <c r="B36" s="28"/>
      <c r="C36" s="28"/>
      <c r="D36" s="45" t="s">
        <v>55</v>
      </c>
      <c r="E36" s="45"/>
    </row>
    <row r="37" spans="1:39" x14ac:dyDescent="0.25">
      <c r="A37" s="28" t="s">
        <v>58</v>
      </c>
      <c r="B37" s="28"/>
      <c r="C37" s="28"/>
      <c r="D37" s="45" t="s">
        <v>57</v>
      </c>
      <c r="E37" s="45"/>
    </row>
    <row r="38" spans="1:39" x14ac:dyDescent="0.25">
      <c r="A38" s="28" t="s">
        <v>56</v>
      </c>
      <c r="B38" s="28"/>
      <c r="C38" s="28"/>
      <c r="D38" s="45" t="s">
        <v>55</v>
      </c>
      <c r="E38" s="45"/>
      <c r="AJ38" t="s">
        <v>28</v>
      </c>
    </row>
    <row r="39" spans="1:39" x14ac:dyDescent="0.25">
      <c r="A39" s="21"/>
      <c r="B39" s="21"/>
      <c r="C39" s="21"/>
      <c r="D39" s="23"/>
      <c r="E39" s="23"/>
    </row>
    <row r="40" spans="1:39" x14ac:dyDescent="0.25">
      <c r="A40" s="42" t="s">
        <v>51</v>
      </c>
      <c r="B40" s="42"/>
      <c r="C40" s="42"/>
    </row>
    <row r="41" spans="1:39" x14ac:dyDescent="0.25">
      <c r="A41" s="43"/>
      <c r="B41" s="43"/>
      <c r="C41" s="43"/>
      <c r="D41" s="43"/>
      <c r="E41" s="43"/>
      <c r="F41" s="43"/>
      <c r="G41" s="43"/>
      <c r="H41" s="43"/>
      <c r="I41" s="43"/>
      <c r="J41" s="43"/>
    </row>
    <row r="42" spans="1:39" x14ac:dyDescent="0.25">
      <c r="A42" s="44"/>
      <c r="B42" s="44"/>
      <c r="C42" s="44"/>
      <c r="D42" s="44"/>
      <c r="E42" s="44"/>
      <c r="F42" s="44"/>
      <c r="G42" s="44"/>
      <c r="H42" s="44"/>
      <c r="I42" s="44"/>
      <c r="J42" s="44"/>
    </row>
    <row r="43" spans="1:39" x14ac:dyDescent="0.25">
      <c r="A43" s="45"/>
      <c r="B43" s="45"/>
      <c r="C43" s="45"/>
      <c r="D43" s="45"/>
      <c r="E43" s="45"/>
      <c r="F43" s="45"/>
      <c r="G43" s="45"/>
      <c r="H43" s="45"/>
      <c r="I43" s="45"/>
      <c r="J43" s="45"/>
      <c r="AJ43" t="s">
        <v>29</v>
      </c>
    </row>
    <row r="44" spans="1:39" x14ac:dyDescent="0.25">
      <c r="A44" s="24"/>
      <c r="B44" s="24"/>
      <c r="C44" s="24"/>
      <c r="D44" s="24"/>
      <c r="E44" s="24"/>
      <c r="F44" s="24"/>
      <c r="G44" s="24"/>
      <c r="H44" s="24"/>
      <c r="I44" s="24"/>
      <c r="J44" s="24"/>
    </row>
    <row r="45" spans="1:39" x14ac:dyDescent="0.25">
      <c r="A45" s="46" t="s">
        <v>52</v>
      </c>
      <c r="B45" s="47"/>
      <c r="C45" s="47"/>
      <c r="D45" s="47"/>
      <c r="E45" s="47"/>
      <c r="F45" s="47"/>
      <c r="G45" s="47"/>
      <c r="H45" s="47"/>
      <c r="I45" s="47"/>
      <c r="J45" s="47"/>
      <c r="AJ45" t="s">
        <v>30</v>
      </c>
    </row>
    <row r="46" spans="1:39" x14ac:dyDescent="0.25">
      <c r="A46" s="48" t="s">
        <v>54</v>
      </c>
      <c r="B46" s="48"/>
      <c r="C46" s="48"/>
      <c r="D46" s="49" t="s">
        <v>27</v>
      </c>
      <c r="E46" s="49"/>
      <c r="AJ46" t="s">
        <v>53</v>
      </c>
    </row>
    <row r="47" spans="1:39" x14ac:dyDescent="0.25">
      <c r="AJ47" t="s">
        <v>27</v>
      </c>
    </row>
    <row r="48" spans="1:39" x14ac:dyDescent="0.25">
      <c r="AK48" t="s">
        <v>52</v>
      </c>
    </row>
    <row r="49" spans="1:42" x14ac:dyDescent="0.25">
      <c r="A49" s="42" t="s">
        <v>51</v>
      </c>
      <c r="B49" s="42"/>
      <c r="C49" s="42"/>
      <c r="AK49" t="s">
        <v>50</v>
      </c>
      <c r="AM49" t="s">
        <v>49</v>
      </c>
      <c r="AP49" t="s">
        <v>48</v>
      </c>
    </row>
    <row r="50" spans="1:42" x14ac:dyDescent="0.25">
      <c r="A50" s="43"/>
      <c r="B50" s="43"/>
      <c r="C50" s="43"/>
      <c r="D50" s="43"/>
      <c r="E50" s="43"/>
      <c r="F50" s="43"/>
      <c r="G50" s="43"/>
      <c r="H50" s="43"/>
      <c r="I50" s="43"/>
      <c r="J50" s="43"/>
    </row>
    <row r="51" spans="1:42" x14ac:dyDescent="0.25">
      <c r="A51" s="44"/>
      <c r="B51" s="44"/>
      <c r="C51" s="44"/>
      <c r="D51" s="44"/>
      <c r="E51" s="44"/>
      <c r="F51" s="44"/>
      <c r="G51" s="44"/>
      <c r="H51" s="44"/>
      <c r="I51" s="44"/>
      <c r="J51" s="44"/>
      <c r="AK51" t="s">
        <v>47</v>
      </c>
      <c r="AO51" t="s">
        <v>46</v>
      </c>
    </row>
    <row r="52" spans="1:42" x14ac:dyDescent="0.25">
      <c r="A52" s="45"/>
      <c r="B52" s="45"/>
      <c r="C52" s="45"/>
      <c r="D52" s="45"/>
      <c r="E52" s="45"/>
      <c r="F52" s="45"/>
      <c r="G52" s="45"/>
      <c r="H52" s="45"/>
      <c r="I52" s="45"/>
      <c r="J52" s="45"/>
    </row>
    <row r="54" spans="1:42" x14ac:dyDescent="0.25">
      <c r="A54" s="46" t="s">
        <v>45</v>
      </c>
      <c r="B54" s="47"/>
      <c r="C54" s="47"/>
      <c r="D54" s="47"/>
      <c r="E54" s="47"/>
      <c r="F54" s="47"/>
      <c r="G54" s="47"/>
      <c r="H54" s="47"/>
      <c r="I54" s="47"/>
      <c r="J54" s="47"/>
    </row>
    <row r="56" spans="1:42" x14ac:dyDescent="0.25">
      <c r="A56" s="28"/>
      <c r="B56" s="28"/>
      <c r="C56" s="28"/>
      <c r="D56" s="28"/>
      <c r="E56" s="28"/>
      <c r="F56" s="28"/>
      <c r="G56" s="28"/>
      <c r="H56" s="28"/>
      <c r="I56" s="28"/>
      <c r="J56" s="28"/>
    </row>
    <row r="57" spans="1:42" x14ac:dyDescent="0.25">
      <c r="A57" s="28"/>
      <c r="B57" s="28"/>
      <c r="C57" s="28"/>
      <c r="D57" s="28"/>
      <c r="E57" s="28"/>
      <c r="F57" s="28"/>
      <c r="G57" s="28"/>
      <c r="H57" s="28"/>
      <c r="I57" s="28"/>
      <c r="J57" s="28"/>
    </row>
    <row r="58" spans="1:42" x14ac:dyDescent="0.25">
      <c r="A58" s="28"/>
      <c r="B58" s="28"/>
      <c r="C58" s="28"/>
      <c r="D58" s="28"/>
      <c r="E58" s="28"/>
      <c r="F58" s="28"/>
      <c r="G58" s="28"/>
      <c r="H58" s="28"/>
      <c r="I58" s="28"/>
      <c r="J58" s="28"/>
    </row>
    <row r="59" spans="1:42" x14ac:dyDescent="0.25">
      <c r="A59" s="28"/>
      <c r="B59" s="28"/>
      <c r="C59" s="28"/>
      <c r="D59" s="28"/>
      <c r="E59" s="28"/>
      <c r="F59" s="28"/>
      <c r="G59" s="28"/>
      <c r="H59" s="28"/>
      <c r="I59" s="28"/>
      <c r="J59" s="28"/>
    </row>
    <row r="60" spans="1:42" x14ac:dyDescent="0.25">
      <c r="A60" s="28"/>
      <c r="B60" s="28"/>
      <c r="C60" s="28"/>
      <c r="D60" s="28"/>
      <c r="E60" s="28"/>
      <c r="F60" s="28"/>
      <c r="G60" s="28"/>
      <c r="H60" s="28"/>
      <c r="I60" s="28"/>
      <c r="J60" s="28"/>
    </row>
    <row r="61" spans="1:42" x14ac:dyDescent="0.25">
      <c r="A61" s="28"/>
      <c r="B61" s="28"/>
      <c r="C61" s="28"/>
      <c r="D61" s="28"/>
      <c r="E61" s="28"/>
      <c r="F61" s="28"/>
      <c r="G61" s="28"/>
      <c r="H61" s="28"/>
      <c r="I61" s="28"/>
      <c r="J61" s="28"/>
    </row>
    <row r="62" spans="1:42" x14ac:dyDescent="0.25">
      <c r="A62" s="28"/>
      <c r="B62" s="28"/>
      <c r="C62" s="28"/>
      <c r="D62" s="28"/>
      <c r="E62" s="28"/>
      <c r="F62" s="28"/>
      <c r="G62" s="28"/>
      <c r="H62" s="28"/>
      <c r="I62" s="28"/>
      <c r="J62" s="28"/>
    </row>
    <row r="63" spans="1:42" x14ac:dyDescent="0.25">
      <c r="A63" s="28"/>
      <c r="B63" s="28"/>
      <c r="C63" s="28"/>
      <c r="D63" s="28"/>
      <c r="E63" s="28"/>
      <c r="F63" s="28"/>
      <c r="G63" s="28"/>
      <c r="H63" s="28"/>
      <c r="I63" s="28"/>
      <c r="J63" s="28"/>
    </row>
    <row r="64" spans="1:42" x14ac:dyDescent="0.25">
      <c r="A64" s="28"/>
      <c r="B64" s="28"/>
      <c r="C64" s="28"/>
      <c r="D64" s="28"/>
      <c r="E64" s="28"/>
      <c r="F64" s="28"/>
      <c r="G64" s="28"/>
      <c r="H64" s="28"/>
      <c r="I64" s="28"/>
      <c r="J64" s="28"/>
    </row>
    <row r="65" spans="1:10" x14ac:dyDescent="0.25">
      <c r="A65" s="28"/>
      <c r="B65" s="28"/>
      <c r="C65" s="28"/>
      <c r="D65" s="28"/>
      <c r="E65" s="28"/>
      <c r="F65" s="28"/>
      <c r="G65" s="28"/>
      <c r="H65" s="28"/>
      <c r="I65" s="28"/>
      <c r="J65" s="28"/>
    </row>
    <row r="66" spans="1:10" x14ac:dyDescent="0.25">
      <c r="A66" s="28"/>
      <c r="B66" s="28"/>
      <c r="C66" s="28"/>
      <c r="D66" s="28"/>
      <c r="E66" s="28"/>
      <c r="F66" s="28"/>
      <c r="G66" s="28"/>
      <c r="H66" s="28"/>
      <c r="I66" s="28"/>
      <c r="J66" s="28"/>
    </row>
    <row r="67" spans="1:10" x14ac:dyDescent="0.25">
      <c r="A67" s="28"/>
      <c r="B67" s="28"/>
      <c r="C67" s="28"/>
      <c r="D67" s="28"/>
      <c r="E67" s="28"/>
      <c r="F67" s="28"/>
      <c r="G67" s="28"/>
      <c r="H67" s="28"/>
      <c r="I67" s="28"/>
      <c r="J67" s="28"/>
    </row>
    <row r="68" spans="1:10" x14ac:dyDescent="0.25">
      <c r="A68" s="28"/>
      <c r="B68" s="28"/>
      <c r="C68" s="28"/>
      <c r="D68" s="28"/>
      <c r="E68" s="28"/>
      <c r="F68" s="28"/>
      <c r="G68" s="28"/>
      <c r="H68" s="28"/>
      <c r="I68" s="28"/>
      <c r="J68" s="28"/>
    </row>
    <row r="69" spans="1:10" x14ac:dyDescent="0.25">
      <c r="A69" s="28"/>
      <c r="B69" s="28"/>
      <c r="C69" s="28"/>
      <c r="D69" s="28"/>
      <c r="E69" s="28"/>
      <c r="F69" s="28"/>
      <c r="G69" s="28"/>
      <c r="H69" s="28"/>
      <c r="I69" s="28"/>
      <c r="J69" s="28"/>
    </row>
    <row r="70" spans="1:10" x14ac:dyDescent="0.25">
      <c r="A70" s="28"/>
      <c r="B70" s="28"/>
      <c r="C70" s="28"/>
      <c r="D70" s="28"/>
      <c r="E70" s="28"/>
      <c r="F70" s="28"/>
      <c r="G70" s="28"/>
      <c r="H70" s="28"/>
      <c r="I70" s="28"/>
      <c r="J70" s="28"/>
    </row>
    <row r="71" spans="1:10" x14ac:dyDescent="0.25">
      <c r="A71" s="28"/>
      <c r="B71" s="28"/>
      <c r="C71" s="28"/>
      <c r="D71" s="28"/>
      <c r="E71" s="28"/>
      <c r="F71" s="28"/>
      <c r="G71" s="28"/>
      <c r="H71" s="28"/>
      <c r="I71" s="28"/>
      <c r="J71" s="28"/>
    </row>
    <row r="72" spans="1:10" ht="15.75" thickBot="1" x14ac:dyDescent="0.3"/>
    <row r="73" spans="1:10" ht="16.5" thickTop="1" thickBot="1" x14ac:dyDescent="0.3">
      <c r="A73" s="32" t="s">
        <v>42</v>
      </c>
      <c r="B73" s="33"/>
      <c r="C73" s="33"/>
      <c r="D73" s="34"/>
      <c r="G73" s="32" t="s">
        <v>42</v>
      </c>
      <c r="H73" s="33"/>
      <c r="I73" s="33"/>
      <c r="J73" s="34"/>
    </row>
    <row r="74" spans="1:10" ht="16.5" customHeight="1" thickTop="1" thickBot="1" x14ac:dyDescent="0.3">
      <c r="A74" s="39" t="s">
        <v>189</v>
      </c>
      <c r="B74" s="39"/>
      <c r="C74" s="39"/>
      <c r="D74" s="39"/>
      <c r="G74" s="39" t="s">
        <v>43</v>
      </c>
      <c r="H74" s="39"/>
      <c r="I74" s="39"/>
      <c r="J74" s="39"/>
    </row>
    <row r="75" spans="1:10" ht="16.5" thickTop="1" thickBot="1" x14ac:dyDescent="0.3">
      <c r="A75" s="39"/>
      <c r="B75" s="39"/>
      <c r="C75" s="39"/>
      <c r="D75" s="39"/>
      <c r="G75" s="39"/>
      <c r="H75" s="39"/>
      <c r="I75" s="39"/>
      <c r="J75" s="39"/>
    </row>
    <row r="76" spans="1:10" ht="16.5" thickTop="1" thickBot="1" x14ac:dyDescent="0.3">
      <c r="A76" s="39"/>
      <c r="B76" s="39"/>
      <c r="C76" s="39"/>
      <c r="D76" s="39"/>
      <c r="G76" s="39"/>
      <c r="H76" s="39"/>
      <c r="I76" s="39"/>
      <c r="J76" s="39"/>
    </row>
    <row r="77" spans="1:10" ht="16.5" thickTop="1" thickBot="1" x14ac:dyDescent="0.3">
      <c r="A77" s="39"/>
      <c r="B77" s="39"/>
      <c r="C77" s="39"/>
      <c r="D77" s="39"/>
      <c r="G77" s="39"/>
      <c r="H77" s="39"/>
      <c r="I77" s="39"/>
      <c r="J77" s="39"/>
    </row>
    <row r="78" spans="1:10" ht="16.5" customHeight="1" thickTop="1" x14ac:dyDescent="0.25"/>
    <row r="81" spans="1:10" x14ac:dyDescent="0.25">
      <c r="A81" s="28"/>
      <c r="B81" s="28"/>
      <c r="C81" s="28"/>
      <c r="D81" s="28"/>
      <c r="E81" s="28"/>
      <c r="F81" s="28"/>
      <c r="G81" s="28"/>
      <c r="H81" s="28"/>
      <c r="I81" s="28"/>
      <c r="J81" s="28"/>
    </row>
    <row r="82" spans="1:10" x14ac:dyDescent="0.25">
      <c r="A82" s="28"/>
      <c r="B82" s="28"/>
      <c r="C82" s="28"/>
      <c r="D82" s="28"/>
      <c r="E82" s="28"/>
      <c r="F82" s="28"/>
      <c r="G82" s="28"/>
      <c r="H82" s="28"/>
      <c r="I82" s="28"/>
      <c r="J82" s="28"/>
    </row>
    <row r="83" spans="1:10" x14ac:dyDescent="0.25">
      <c r="A83" s="28"/>
      <c r="B83" s="28"/>
      <c r="C83" s="28"/>
      <c r="D83" s="28"/>
      <c r="E83" s="28"/>
      <c r="F83" s="28"/>
      <c r="G83" s="28"/>
      <c r="H83" s="28"/>
      <c r="I83" s="28"/>
      <c r="J83" s="28"/>
    </row>
    <row r="84" spans="1:10" x14ac:dyDescent="0.25">
      <c r="A84" s="28"/>
      <c r="B84" s="28"/>
      <c r="C84" s="28"/>
      <c r="D84" s="28"/>
      <c r="E84" s="28"/>
      <c r="F84" s="28"/>
      <c r="G84" s="28"/>
      <c r="H84" s="28"/>
      <c r="I84" s="28"/>
      <c r="J84" s="28"/>
    </row>
    <row r="85" spans="1:10" x14ac:dyDescent="0.25">
      <c r="A85" s="28"/>
      <c r="B85" s="28"/>
      <c r="C85" s="28"/>
      <c r="D85" s="28"/>
      <c r="E85" s="28"/>
      <c r="F85" s="28"/>
      <c r="G85" s="28"/>
      <c r="H85" s="28"/>
      <c r="I85" s="28"/>
      <c r="J85" s="28"/>
    </row>
    <row r="86" spans="1:10" x14ac:dyDescent="0.25">
      <c r="A86" s="28"/>
      <c r="B86" s="28"/>
      <c r="C86" s="28"/>
      <c r="D86" s="28"/>
      <c r="E86" s="28"/>
      <c r="F86" s="28"/>
      <c r="G86" s="28"/>
      <c r="H86" s="28"/>
      <c r="I86" s="28"/>
      <c r="J86" s="28"/>
    </row>
    <row r="87" spans="1:10" x14ac:dyDescent="0.25">
      <c r="A87" s="28"/>
      <c r="B87" s="28"/>
      <c r="C87" s="28"/>
      <c r="D87" s="28"/>
      <c r="E87" s="28"/>
      <c r="F87" s="28"/>
      <c r="G87" s="28"/>
      <c r="H87" s="28"/>
      <c r="I87" s="28"/>
      <c r="J87" s="28"/>
    </row>
    <row r="88" spans="1:10" x14ac:dyDescent="0.25">
      <c r="A88" s="28"/>
      <c r="B88" s="28"/>
      <c r="C88" s="28"/>
      <c r="D88" s="28"/>
      <c r="E88" s="28"/>
      <c r="F88" s="28"/>
      <c r="G88" s="28"/>
      <c r="H88" s="28"/>
      <c r="I88" s="28"/>
      <c r="J88" s="28"/>
    </row>
    <row r="89" spans="1:10" x14ac:dyDescent="0.25">
      <c r="A89" s="28"/>
      <c r="B89" s="28"/>
      <c r="C89" s="28"/>
      <c r="D89" s="28"/>
      <c r="E89" s="28"/>
      <c r="F89" s="28"/>
      <c r="G89" s="28"/>
      <c r="H89" s="28"/>
      <c r="I89" s="28"/>
      <c r="J89" s="28"/>
    </row>
    <row r="90" spans="1:10" x14ac:dyDescent="0.25">
      <c r="A90" s="28"/>
      <c r="B90" s="28"/>
      <c r="C90" s="28"/>
      <c r="D90" s="28"/>
      <c r="E90" s="28"/>
      <c r="F90" s="28"/>
      <c r="G90" s="28"/>
      <c r="H90" s="28"/>
      <c r="I90" s="28"/>
      <c r="J90" s="28"/>
    </row>
    <row r="91" spans="1:10" x14ac:dyDescent="0.25">
      <c r="A91" s="28"/>
      <c r="B91" s="28"/>
      <c r="C91" s="28"/>
      <c r="D91" s="28"/>
      <c r="E91" s="28"/>
      <c r="F91" s="28"/>
      <c r="G91" s="28"/>
      <c r="H91" s="28"/>
      <c r="I91" s="28"/>
      <c r="J91" s="28"/>
    </row>
    <row r="92" spans="1:10" x14ac:dyDescent="0.25">
      <c r="A92" s="28"/>
      <c r="B92" s="28"/>
      <c r="C92" s="28"/>
      <c r="D92" s="28"/>
      <c r="E92" s="28"/>
      <c r="F92" s="28"/>
      <c r="G92" s="28"/>
      <c r="H92" s="28"/>
      <c r="I92" s="28"/>
      <c r="J92" s="28"/>
    </row>
    <row r="93" spans="1:10" x14ac:dyDescent="0.25">
      <c r="A93" s="28"/>
      <c r="B93" s="28"/>
      <c r="C93" s="28"/>
      <c r="D93" s="28"/>
      <c r="E93" s="28"/>
      <c r="F93" s="28"/>
      <c r="G93" s="28"/>
      <c r="H93" s="28"/>
      <c r="I93" s="28"/>
      <c r="J93" s="28"/>
    </row>
    <row r="94" spans="1:10" x14ac:dyDescent="0.25">
      <c r="A94" s="28"/>
      <c r="B94" s="28"/>
      <c r="C94" s="28"/>
      <c r="D94" s="28"/>
      <c r="E94" s="28"/>
      <c r="F94" s="28"/>
      <c r="G94" s="28"/>
      <c r="H94" s="28"/>
      <c r="I94" s="28"/>
      <c r="J94" s="28"/>
    </row>
    <row r="95" spans="1:10" x14ac:dyDescent="0.25">
      <c r="A95" s="28"/>
      <c r="B95" s="28"/>
      <c r="C95" s="28"/>
      <c r="D95" s="28"/>
      <c r="E95" s="28"/>
      <c r="F95" s="28"/>
      <c r="G95" s="28"/>
      <c r="H95" s="28"/>
      <c r="I95" s="28"/>
      <c r="J95" s="28"/>
    </row>
    <row r="96" spans="1:10" x14ac:dyDescent="0.25">
      <c r="A96" s="28"/>
      <c r="B96" s="28"/>
      <c r="C96" s="28"/>
      <c r="D96" s="28"/>
      <c r="E96" s="28"/>
      <c r="F96" s="28"/>
      <c r="G96" s="28"/>
      <c r="H96" s="28"/>
      <c r="I96" s="28"/>
      <c r="J96" s="28"/>
    </row>
    <row r="97" spans="1:10" ht="15.75" thickBot="1" x14ac:dyDescent="0.3"/>
    <row r="98" spans="1:10" ht="16.5" thickTop="1" thickBot="1" x14ac:dyDescent="0.3">
      <c r="A98" s="32" t="s">
        <v>42</v>
      </c>
      <c r="B98" s="33"/>
      <c r="C98" s="33"/>
      <c r="D98" s="34"/>
      <c r="G98" s="32" t="s">
        <v>42</v>
      </c>
      <c r="H98" s="33"/>
      <c r="I98" s="33"/>
      <c r="J98" s="34"/>
    </row>
    <row r="99" spans="1:10" ht="16.5" customHeight="1" thickTop="1" thickBot="1" x14ac:dyDescent="0.3">
      <c r="A99" s="39" t="s">
        <v>187</v>
      </c>
      <c r="B99" s="39"/>
      <c r="C99" s="39"/>
      <c r="D99" s="39"/>
      <c r="G99" s="39" t="s">
        <v>188</v>
      </c>
      <c r="H99" s="39"/>
      <c r="I99" s="39"/>
      <c r="J99" s="39"/>
    </row>
    <row r="100" spans="1:10" ht="16.5" thickTop="1" thickBot="1" x14ac:dyDescent="0.3">
      <c r="A100" s="39"/>
      <c r="B100" s="39"/>
      <c r="C100" s="39"/>
      <c r="D100" s="39"/>
      <c r="G100" s="39"/>
      <c r="H100" s="39"/>
      <c r="I100" s="39"/>
      <c r="J100" s="39"/>
    </row>
    <row r="101" spans="1:10" ht="16.5" thickTop="1" thickBot="1" x14ac:dyDescent="0.3">
      <c r="A101" s="39"/>
      <c r="B101" s="39"/>
      <c r="C101" s="39"/>
      <c r="D101" s="39"/>
      <c r="G101" s="39"/>
      <c r="H101" s="39"/>
      <c r="I101" s="39"/>
      <c r="J101" s="39"/>
    </row>
    <row r="102" spans="1:10" ht="16.5" thickTop="1" thickBot="1" x14ac:dyDescent="0.3">
      <c r="A102" s="39"/>
      <c r="B102" s="39"/>
      <c r="C102" s="39"/>
      <c r="D102" s="39"/>
      <c r="G102" s="39"/>
      <c r="H102" s="39"/>
      <c r="I102" s="39"/>
      <c r="J102" s="39"/>
    </row>
    <row r="103" spans="1:10" ht="15.75" thickTop="1" x14ac:dyDescent="0.25"/>
    <row r="122" ht="16.5" customHeight="1" x14ac:dyDescent="0.25"/>
    <row r="123" ht="16.5" customHeight="1" x14ac:dyDescent="0.25"/>
    <row r="124" ht="16.5" customHeight="1" x14ac:dyDescent="0.25"/>
  </sheetData>
  <mergeCells count="103">
    <mergeCell ref="L2:M2"/>
    <mergeCell ref="A4:B4"/>
    <mergeCell ref="C4:F4"/>
    <mergeCell ref="G4:H4"/>
    <mergeCell ref="I4:J4"/>
    <mergeCell ref="A5:B5"/>
    <mergeCell ref="C5:F5"/>
    <mergeCell ref="G5:H5"/>
    <mergeCell ref="I5:J5"/>
    <mergeCell ref="A6:B6"/>
    <mergeCell ref="C6:F6"/>
    <mergeCell ref="G6:H6"/>
    <mergeCell ref="I6:J6"/>
    <mergeCell ref="A1:C3"/>
    <mergeCell ref="D1:G3"/>
    <mergeCell ref="H1:J3"/>
    <mergeCell ref="A10:C10"/>
    <mergeCell ref="D10:F10"/>
    <mergeCell ref="G10:H10"/>
    <mergeCell ref="I10:J10"/>
    <mergeCell ref="A11:C11"/>
    <mergeCell ref="D11:F11"/>
    <mergeCell ref="G11:H11"/>
    <mergeCell ref="I11:J11"/>
    <mergeCell ref="A7:B7"/>
    <mergeCell ref="C7:J7"/>
    <mergeCell ref="A8:C8"/>
    <mergeCell ref="D8:J8"/>
    <mergeCell ref="A9:C9"/>
    <mergeCell ref="D9:F9"/>
    <mergeCell ref="G9:H9"/>
    <mergeCell ref="I9:J9"/>
    <mergeCell ref="A12:J12"/>
    <mergeCell ref="A13:C13"/>
    <mergeCell ref="D13:E13"/>
    <mergeCell ref="F13:G13"/>
    <mergeCell ref="H13:I13"/>
    <mergeCell ref="A14:C14"/>
    <mergeCell ref="D14:E14"/>
    <mergeCell ref="F14:G14"/>
    <mergeCell ref="H14:I14"/>
    <mergeCell ref="A17:C17"/>
    <mergeCell ref="F17:G17"/>
    <mergeCell ref="H17:I17"/>
    <mergeCell ref="A19:J19"/>
    <mergeCell ref="A20:J20"/>
    <mergeCell ref="A22:J22"/>
    <mergeCell ref="A15:C15"/>
    <mergeCell ref="D15:E15"/>
    <mergeCell ref="F15:G15"/>
    <mergeCell ref="H15:I15"/>
    <mergeCell ref="A16:C16"/>
    <mergeCell ref="D16:E16"/>
    <mergeCell ref="F16:G16"/>
    <mergeCell ref="H16:I16"/>
    <mergeCell ref="A26:C26"/>
    <mergeCell ref="D26:F26"/>
    <mergeCell ref="G26:I26"/>
    <mergeCell ref="A27:C27"/>
    <mergeCell ref="D27:F27"/>
    <mergeCell ref="G27:I27"/>
    <mergeCell ref="A23:C23"/>
    <mergeCell ref="D23:E23"/>
    <mergeCell ref="A24:E24"/>
    <mergeCell ref="F24:G24"/>
    <mergeCell ref="A25:C25"/>
    <mergeCell ref="D25:F25"/>
    <mergeCell ref="G25:I25"/>
    <mergeCell ref="A36:C36"/>
    <mergeCell ref="D36:E36"/>
    <mergeCell ref="A37:C37"/>
    <mergeCell ref="D37:E37"/>
    <mergeCell ref="A38:C38"/>
    <mergeCell ref="D38:E38"/>
    <mergeCell ref="A29:C29"/>
    <mergeCell ref="A30:J30"/>
    <mergeCell ref="A31:J31"/>
    <mergeCell ref="A32:J32"/>
    <mergeCell ref="A34:J34"/>
    <mergeCell ref="A35:C35"/>
    <mergeCell ref="D35:E35"/>
    <mergeCell ref="A49:C49"/>
    <mergeCell ref="A50:J50"/>
    <mergeCell ref="A51:J51"/>
    <mergeCell ref="A52:J52"/>
    <mergeCell ref="A54:J54"/>
    <mergeCell ref="A56:J71"/>
    <mergeCell ref="A40:C40"/>
    <mergeCell ref="A41:J41"/>
    <mergeCell ref="A42:J42"/>
    <mergeCell ref="A43:J43"/>
    <mergeCell ref="A45:J45"/>
    <mergeCell ref="A46:C46"/>
    <mergeCell ref="D46:E46"/>
    <mergeCell ref="A99:D102"/>
    <mergeCell ref="G99:J102"/>
    <mergeCell ref="A73:D73"/>
    <mergeCell ref="G73:J73"/>
    <mergeCell ref="A74:D77"/>
    <mergeCell ref="G74:J77"/>
    <mergeCell ref="A81:J96"/>
    <mergeCell ref="A98:D98"/>
    <mergeCell ref="G98:J98"/>
  </mergeCells>
  <dataValidations count="13">
    <dataValidation type="list" allowBlank="1" showInputMessage="1" showErrorMessage="1" sqref="D46:E46">
      <formula1>$AJ$38:$AJ$47</formula1>
    </dataValidation>
    <dataValidation type="list" allowBlank="1" showInputMessage="1" showErrorMessage="1" sqref="D37:E37">
      <formula1>$AK$26:$AK$33</formula1>
    </dataValidation>
    <dataValidation type="list" allowBlank="1" showInputMessage="1" showErrorMessage="1" sqref="D36:E36 D38:E39">
      <formula1>$AO$26:$AO$27</formula1>
    </dataValidation>
    <dataValidation type="list" allowBlank="1" showInputMessage="1" showErrorMessage="1" sqref="D35:E35">
      <formula1>$AM$26:$AM$33</formula1>
    </dataValidation>
    <dataValidation type="list" allowBlank="1" showInputMessage="1" showErrorMessage="1" sqref="F24:G24">
      <formula1>$AK$13:$AK$16</formula1>
    </dataValidation>
    <dataValidation type="list" allowBlank="1" showInputMessage="1" showErrorMessage="1" sqref="D23:E23">
      <formula1>$AJ$26:$AJ$35</formula1>
    </dataValidation>
    <dataValidation type="list" allowBlank="1" showInputMessage="1" showErrorMessage="1" sqref="D25:F28">
      <formula1>$AN$13:$AN$19</formula1>
    </dataValidation>
    <dataValidation type="list" allowBlank="1" showInputMessage="1" showErrorMessage="1" sqref="H16:I16">
      <formula1>$AS$8:$AS$9</formula1>
    </dataValidation>
    <dataValidation type="list" allowBlank="1" showInputMessage="1" showErrorMessage="1" sqref="D16:E16">
      <formula1>$AT$2:$AT$6</formula1>
    </dataValidation>
    <dataValidation type="list" allowBlank="1" showInputMessage="1" showErrorMessage="1" sqref="D15:E15">
      <formula1>$AP$2:$AP$6</formula1>
    </dataValidation>
    <dataValidation type="list" allowBlank="1" showInputMessage="1" showErrorMessage="1" sqref="I9:J9">
      <formula1>$AM$2:$AM$7</formula1>
    </dataValidation>
    <dataValidation type="list" allowBlank="1" showInputMessage="1" showErrorMessage="1" sqref="I10:J10">
      <formula1>$AM$2:$AM$5</formula1>
    </dataValidation>
    <dataValidation type="list" allowBlank="1" showInputMessage="1" showErrorMessage="1" sqref="D9:F9">
      <formula1>$AK$2:$AK$8</formula1>
    </dataValidation>
  </dataValidations>
  <hyperlinks>
    <hyperlink ref="L2:M2" location="'Concentrado '!A1" display="Indice"/>
  </hyperlink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14</vt:i4>
      </vt:variant>
    </vt:vector>
  </HeadingPairs>
  <TitlesOfParts>
    <vt:vector size="14" baseType="lpstr">
      <vt:lpstr>Concentrado </vt:lpstr>
      <vt:lpstr>Los Orcones</vt:lpstr>
      <vt:lpstr>Tomatlan C2</vt:lpstr>
      <vt:lpstr>Tomatlan C1</vt:lpstr>
      <vt:lpstr>San Nicolas C2</vt:lpstr>
      <vt:lpstr>San Nicolas C1</vt:lpstr>
      <vt:lpstr>Chamela</vt:lpstr>
      <vt:lpstr>Careyitos</vt:lpstr>
      <vt:lpstr>Sn KM 43</vt:lpstr>
      <vt:lpstr>Purificación</vt:lpstr>
      <vt:lpstr>Canoa</vt:lpstr>
      <vt:lpstr>Tepalcates 2</vt:lpstr>
      <vt:lpstr>Puente Seco 1 C1</vt:lpstr>
      <vt:lpstr>Puente Seco 1 C2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David Flores Vidriales</dc:creator>
  <cp:lastModifiedBy>David Flores Vidriales</cp:lastModifiedBy>
  <dcterms:created xsi:type="dcterms:W3CDTF">2017-02-08T04:32:58Z</dcterms:created>
  <dcterms:modified xsi:type="dcterms:W3CDTF">2017-02-14T07:50:25Z</dcterms:modified>
</cp:coreProperties>
</file>